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240" yWindow="75" windowWidth="12435" windowHeight="6210" activeTab="3"/>
  </bookViews>
  <sheets>
    <sheet name="приложение 1" sheetId="1" r:id="rId1"/>
    <sheet name="приложение 2" sheetId="2" r:id="rId2"/>
    <sheet name="приложение 2.1" sheetId="5" r:id="rId3"/>
    <sheet name="приложение 2.2" sheetId="4" r:id="rId4"/>
    <sheet name="приложение 3" sheetId="3" r:id="rId5"/>
  </sheets>
  <calcPr calcId="162913"/>
</workbook>
</file>

<file path=xl/calcChain.xml><?xml version="1.0" encoding="utf-8"?>
<calcChain xmlns="http://schemas.openxmlformats.org/spreadsheetml/2006/main">
  <c r="D34" i="2" l="1"/>
  <c r="E34" i="2"/>
  <c r="F34" i="2"/>
  <c r="G34" i="2"/>
  <c r="H34" i="2"/>
  <c r="I34" i="2"/>
  <c r="J34" i="2"/>
  <c r="K34" i="2"/>
  <c r="C34" i="2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C34" i="5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C34" i="4"/>
  <c r="F9" i="2"/>
  <c r="G9" i="2"/>
  <c r="H9" i="2"/>
  <c r="K13" i="2"/>
  <c r="K17" i="2"/>
  <c r="K21" i="2"/>
  <c r="K25" i="2"/>
  <c r="K10" i="2"/>
  <c r="J9" i="5"/>
  <c r="J10" i="5"/>
  <c r="J11" i="5"/>
  <c r="J12" i="5"/>
  <c r="F12" i="2" s="1"/>
  <c r="J13" i="5"/>
  <c r="J14" i="5"/>
  <c r="J15" i="5"/>
  <c r="J16" i="5"/>
  <c r="F16" i="2" s="1"/>
  <c r="J17" i="5"/>
  <c r="J18" i="5"/>
  <c r="J19" i="5"/>
  <c r="J20" i="5"/>
  <c r="J21" i="5"/>
  <c r="J22" i="5"/>
  <c r="J23" i="5"/>
  <c r="J24" i="5"/>
  <c r="F24" i="2" s="1"/>
  <c r="J25" i="5"/>
  <c r="J26" i="5"/>
  <c r="J27" i="5"/>
  <c r="J8" i="5"/>
  <c r="E9" i="5"/>
  <c r="E10" i="5"/>
  <c r="E11" i="5"/>
  <c r="E12" i="5"/>
  <c r="E13" i="5"/>
  <c r="F13" i="2" s="1"/>
  <c r="E14" i="5"/>
  <c r="E15" i="5"/>
  <c r="E16" i="5"/>
  <c r="E17" i="5"/>
  <c r="F17" i="2" s="1"/>
  <c r="E18" i="5"/>
  <c r="E19" i="5"/>
  <c r="E20" i="5"/>
  <c r="E21" i="5"/>
  <c r="F21" i="2" s="1"/>
  <c r="E22" i="5"/>
  <c r="E23" i="5"/>
  <c r="E24" i="5"/>
  <c r="E25" i="5"/>
  <c r="F25" i="2" s="1"/>
  <c r="E26" i="5"/>
  <c r="E27" i="5"/>
  <c r="E8" i="5"/>
  <c r="O10" i="4"/>
  <c r="O11" i="4"/>
  <c r="O12" i="4"/>
  <c r="I11" i="2" s="1"/>
  <c r="O13" i="4"/>
  <c r="O14" i="4"/>
  <c r="O15" i="4"/>
  <c r="O16" i="4"/>
  <c r="I15" i="2" s="1"/>
  <c r="O17" i="4"/>
  <c r="O18" i="4"/>
  <c r="O19" i="4"/>
  <c r="O20" i="4"/>
  <c r="I19" i="2" s="1"/>
  <c r="O21" i="4"/>
  <c r="O22" i="4"/>
  <c r="O23" i="4"/>
  <c r="O24" i="4"/>
  <c r="I23" i="2" s="1"/>
  <c r="O25" i="4"/>
  <c r="I24" i="2" s="1"/>
  <c r="O26" i="4"/>
  <c r="I25" i="2" s="1"/>
  <c r="O27" i="4"/>
  <c r="O28" i="4"/>
  <c r="I27" i="2" s="1"/>
  <c r="C27" i="2" s="1"/>
  <c r="O9" i="4"/>
  <c r="I8" i="2" s="1"/>
  <c r="Q10" i="4"/>
  <c r="K9" i="2" s="1"/>
  <c r="Q11" i="4"/>
  <c r="Q12" i="4"/>
  <c r="K11" i="2" s="1"/>
  <c r="Q13" i="4"/>
  <c r="K12" i="2" s="1"/>
  <c r="Q14" i="4"/>
  <c r="Q15" i="4"/>
  <c r="K14" i="2" s="1"/>
  <c r="Q16" i="4"/>
  <c r="K15" i="2" s="1"/>
  <c r="Q17" i="4"/>
  <c r="K16" i="2" s="1"/>
  <c r="Q18" i="4"/>
  <c r="Q19" i="4"/>
  <c r="K18" i="2" s="1"/>
  <c r="Q20" i="4"/>
  <c r="K19" i="2" s="1"/>
  <c r="Q21" i="4"/>
  <c r="K20" i="2" s="1"/>
  <c r="Q22" i="4"/>
  <c r="Q23" i="4"/>
  <c r="K22" i="2" s="1"/>
  <c r="Q24" i="4"/>
  <c r="K23" i="2" s="1"/>
  <c r="Q25" i="4"/>
  <c r="K24" i="2" s="1"/>
  <c r="Q26" i="4"/>
  <c r="Q27" i="4"/>
  <c r="K26" i="2" s="1"/>
  <c r="Q28" i="4"/>
  <c r="K27" i="2" s="1"/>
  <c r="E27" i="2" s="1"/>
  <c r="Q9" i="4"/>
  <c r="K8" i="2" s="1"/>
  <c r="J26" i="2"/>
  <c r="J27" i="2"/>
  <c r="I26" i="2"/>
  <c r="H26" i="2"/>
  <c r="H27" i="2"/>
  <c r="G26" i="2"/>
  <c r="G27" i="2"/>
  <c r="F26" i="2"/>
  <c r="F27" i="2"/>
  <c r="D26" i="2"/>
  <c r="H25" i="2"/>
  <c r="H24" i="2"/>
  <c r="F23" i="2"/>
  <c r="H23" i="2"/>
  <c r="I9" i="2"/>
  <c r="I10" i="2"/>
  <c r="I12" i="2"/>
  <c r="I13" i="2"/>
  <c r="I14" i="2"/>
  <c r="I16" i="2"/>
  <c r="I17" i="2"/>
  <c r="I18" i="2"/>
  <c r="I20" i="2"/>
  <c r="I21" i="2"/>
  <c r="I2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F10" i="2"/>
  <c r="F11" i="2"/>
  <c r="F14" i="2"/>
  <c r="F15" i="2"/>
  <c r="F18" i="2"/>
  <c r="F19" i="2"/>
  <c r="F20" i="2"/>
  <c r="F22" i="2"/>
  <c r="D27" i="2" l="1"/>
  <c r="E26" i="2"/>
  <c r="C26" i="2"/>
  <c r="E25" i="2"/>
  <c r="C25" i="2"/>
  <c r="E24" i="2"/>
  <c r="C24" i="2"/>
  <c r="C23" i="2"/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G10" i="2"/>
  <c r="D10" i="2" s="1"/>
  <c r="G11" i="2"/>
  <c r="G12" i="2"/>
  <c r="G13" i="2"/>
  <c r="D13" i="2" s="1"/>
  <c r="G14" i="2"/>
  <c r="G15" i="2"/>
  <c r="G16" i="2"/>
  <c r="G17" i="2"/>
  <c r="G18" i="2"/>
  <c r="G19" i="2"/>
  <c r="G20" i="2"/>
  <c r="G21" i="2"/>
  <c r="G22" i="2"/>
  <c r="G23" i="2"/>
  <c r="G24" i="2"/>
  <c r="G25" i="2"/>
  <c r="E11" i="2"/>
  <c r="E19" i="2"/>
  <c r="E23" i="2"/>
  <c r="C11" i="2"/>
  <c r="C15" i="2"/>
  <c r="C19" i="2"/>
  <c r="C12" i="2"/>
  <c r="D9" i="2"/>
  <c r="J8" i="2"/>
  <c r="G8" i="2"/>
  <c r="D14" i="2" l="1"/>
  <c r="D25" i="2"/>
  <c r="E9" i="2"/>
  <c r="E20" i="2"/>
  <c r="E12" i="2"/>
  <c r="D23" i="2"/>
  <c r="D11" i="2"/>
  <c r="C22" i="2"/>
  <c r="C10" i="2"/>
  <c r="D24" i="2"/>
  <c r="D16" i="2"/>
  <c r="E16" i="2"/>
  <c r="D19" i="2"/>
  <c r="C16" i="2"/>
  <c r="D18" i="2"/>
  <c r="C18" i="2"/>
  <c r="E18" i="2"/>
  <c r="E10" i="2"/>
  <c r="D12" i="2"/>
  <c r="D22" i="2"/>
  <c r="E22" i="2"/>
  <c r="D21" i="2"/>
  <c r="D20" i="2"/>
  <c r="C20" i="2"/>
  <c r="D17" i="2"/>
  <c r="E15" i="2"/>
  <c r="D15" i="2"/>
  <c r="C14" i="2"/>
  <c r="E14" i="2"/>
  <c r="E21" i="2"/>
  <c r="E17" i="2"/>
  <c r="E13" i="2"/>
  <c r="C21" i="2"/>
  <c r="C13" i="2"/>
  <c r="C17" i="2"/>
  <c r="C9" i="2"/>
  <c r="D8" i="2"/>
  <c r="F8" i="2" l="1"/>
  <c r="L8" i="5"/>
  <c r="H8" i="2" s="1"/>
  <c r="E8" i="2" s="1"/>
  <c r="C8" i="2" l="1"/>
</calcChain>
</file>

<file path=xl/sharedStrings.xml><?xml version="1.0" encoding="utf-8"?>
<sst xmlns="http://schemas.openxmlformats.org/spreadsheetml/2006/main" count="232" uniqueCount="119">
  <si>
    <t>Наименование муниципального учреждения</t>
  </si>
  <si>
    <t>№ п/п</t>
  </si>
  <si>
    <t>в сфере спорта</t>
  </si>
  <si>
    <t>в сфере образования</t>
  </si>
  <si>
    <t>в сфере культуры</t>
  </si>
  <si>
    <r>
      <t>Наличие потребности у лиц с ОВЗ в услугах</t>
    </r>
    <r>
      <rPr>
        <vertAlign val="super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, да/нет </t>
    </r>
  </si>
  <si>
    <t>Оказание услуг потребителям с ОВЗ, чел. в год</t>
  </si>
  <si>
    <r>
      <rPr>
        <vertAlign val="super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- заполняется при условии, что учреждение не оказывает непосредственно услуги лицам с ОВЗ</t>
    </r>
  </si>
  <si>
    <r>
      <t>Причины, по которым не могут быть оказаны услуги лицам с ОВЗ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</si>
  <si>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заполняется при условии, что учреждение не оказывает непосредственно услуги лицам с ОВЗ</t>
    </r>
  </si>
  <si>
    <t>Всего</t>
  </si>
  <si>
    <t>х</t>
  </si>
  <si>
    <t>Необходимо дублирование для инвалидов по слуху и зрению звуковой и зрительной информации</t>
  </si>
  <si>
    <t>Таблички, шт.</t>
  </si>
  <si>
    <t>Цена за шт., руб.</t>
  </si>
  <si>
    <t>Всего, руб.</t>
  </si>
  <si>
    <t>Необходимо дублирование надписей, знаков и иной текстовой и графической информации знаками, выполненными рельефно-точечным шрифтом Брайля</t>
  </si>
  <si>
    <t>Необходимо предоставление инвалидам по слуху (слуху и зрению) услуг сурдопереводчика (тифлосурдопереводчика)</t>
  </si>
  <si>
    <t>Необходимо обеспечение предоставления услуги в дистанционном режиме или на дому</t>
  </si>
  <si>
    <t xml:space="preserve">Проведение необходимого обучения  работников организации  по сопровождению инвалидов в помещениях организации </t>
  </si>
  <si>
    <t xml:space="preserve">Всего, руб. </t>
  </si>
  <si>
    <t xml:space="preserve">Наименование учреждения </t>
  </si>
  <si>
    <t>в т.ч. за счет финансирования, тыс.руб.</t>
  </si>
  <si>
    <t>Необходимы оборудованные входные группы пандусами (подъемными платформами)</t>
  </si>
  <si>
    <t>Необходимо сменное кресло-коляски</t>
  </si>
  <si>
    <t>Всего с установкой за единицу, тыс.руб.</t>
  </si>
  <si>
    <t>Всего с установкой лифта за единицу, тыс.руб.</t>
  </si>
  <si>
    <t>Необходима выделенная стоянка для автотранспортных средств инвалидов</t>
  </si>
  <si>
    <t>Всего с установкой поручней, тыс.руб.</t>
  </si>
  <si>
    <t>Всего с установкой расширенных проемов, тыс.руб.</t>
  </si>
  <si>
    <t xml:space="preserve">Всего, тыс. руб. </t>
  </si>
  <si>
    <t>Всего за единицу, тыс.руб.</t>
  </si>
  <si>
    <t xml:space="preserve">Всего, тыс.руб. </t>
  </si>
  <si>
    <t>в том числе:</t>
  </si>
  <si>
    <t>Итого:</t>
  </si>
  <si>
    <r>
      <t xml:space="preserve">Критерий "Доступность услуг для инвалидов"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/>
    </r>
  </si>
  <si>
    <t>1. Условия доступности, позволяющие инвалидам получать услуги наравне с другими</t>
  </si>
  <si>
    <t>в т.ч. финансирование за счет, тыс. руб.</t>
  </si>
  <si>
    <t>2. Оборудование помещений организации социальной сферы и прилегающей к ней территории с учетом доступности для инвалидов</t>
  </si>
  <si>
    <t xml:space="preserve">Всего, руб. (гр.3*гр.4) </t>
  </si>
  <si>
    <t>Всего, руб. (гр.8*гр.9)</t>
  </si>
  <si>
    <t>(гр.7+гр.10)</t>
  </si>
  <si>
    <t>(гр.8+гр.11)</t>
  </si>
  <si>
    <t>(гр.19+22+25)</t>
  </si>
  <si>
    <t>(гр.20+23+26)</t>
  </si>
  <si>
    <r>
      <t xml:space="preserve">Всего, тыс. руб. </t>
    </r>
    <r>
      <rPr>
        <sz val="6"/>
        <color theme="1"/>
        <rFont val="Times New Roman"/>
        <family val="1"/>
        <charset val="204"/>
      </rPr>
      <t>(гр. 16+19+22)</t>
    </r>
  </si>
  <si>
    <r>
      <t xml:space="preserve">Всего необходимо финансовых средств, тыс. руб. </t>
    </r>
    <r>
      <rPr>
        <sz val="6"/>
        <color theme="1"/>
        <rFont val="Times New Roman"/>
        <family val="1"/>
        <charset val="204"/>
      </rPr>
      <t>(гр.6+гр.9)</t>
    </r>
  </si>
  <si>
    <t>(гр. 6+11+14+17+20 Прил.1)</t>
  </si>
  <si>
    <r>
      <t xml:space="preserve">Всего, тыс. руб.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6"/>
        <color theme="1"/>
        <rFont val="Times New Roman"/>
        <family val="1"/>
        <charset val="204"/>
      </rPr>
      <t xml:space="preserve"> (гр. 5+ 10+13+16+19 Прил. 2.1)</t>
    </r>
  </si>
  <si>
    <t>(гр. 7+12+15+18+21 Прил.1)</t>
  </si>
  <si>
    <r>
      <t xml:space="preserve">Всего, тыс. руб.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6"/>
        <color theme="1"/>
        <rFont val="Times New Roman"/>
        <family val="1"/>
        <charset val="204"/>
      </rPr>
      <t>(гр.3+ 6+9+12+15 Прил. 2.2)</t>
    </r>
  </si>
  <si>
    <t>(гр. 5+8+11+14+17 Прил.2.2)</t>
  </si>
  <si>
    <t>(гр.4+7+10+13+16 Прил.2.2)</t>
  </si>
  <si>
    <t>Должность</t>
  </si>
  <si>
    <t>Заместитель Главы района (городского округа), курирующий вопросы проведения независимой оценки качества условий оказания услуг муниципальными учреждения образования, культуры и спорта</t>
  </si>
  <si>
    <t>ФИО (полностью)</t>
  </si>
  <si>
    <t>Контактный телефон</t>
  </si>
  <si>
    <t>Специалист,  ответственный за предоставление сводной информации по вопросам проведения независимой оценки качества условий оказания услуг муниципальными учреждения образования, культуры и спорта</t>
  </si>
  <si>
    <r>
      <t xml:space="preserve">Критерий "Доступность услуг для инвалидов"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1.</t>
    </r>
    <r>
      <rPr>
        <sz val="10"/>
        <color theme="1"/>
        <rFont val="Times New Roman"/>
        <family val="1"/>
        <charset val="204"/>
      </rPr>
      <t xml:space="preserve"> У</t>
    </r>
    <r>
      <rPr>
        <i/>
        <sz val="10"/>
        <color theme="1"/>
        <rFont val="Times New Roman"/>
        <family val="1"/>
        <charset val="204"/>
      </rPr>
      <t>словия доступности, позволяющие инвалидам получать услуги наравне с другими</t>
    </r>
    <r>
      <rPr>
        <i/>
        <vertAlign val="superscript"/>
        <sz val="10"/>
        <color theme="1"/>
        <rFont val="Times New Roman"/>
        <family val="1"/>
        <charset val="204"/>
      </rPr>
      <t>1</t>
    </r>
  </si>
  <si>
    <r>
      <t>Критерий "Доступность услуг для инвалидов"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</t>
    </r>
    <r>
      <rPr>
        <i/>
        <sz val="10"/>
        <color theme="1"/>
        <rFont val="Times New Roman"/>
        <family val="1"/>
        <charset val="204"/>
      </rPr>
      <t>.</t>
    </r>
    <r>
      <rPr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 xml:space="preserve">Оборудование помещений организации социальной сферы и прилегающей к ней территории с учетом доступности для инвалидов </t>
    </r>
    <r>
      <rPr>
        <i/>
        <vertAlign val="superscript"/>
        <sz val="10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</si>
  <si>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- данные заполняются при необходимости с учетом результатов проведенной независимой оценки качества условий оказания услуг по каждому муниципальному учреждению</t>
    </r>
  </si>
  <si>
    <r>
      <t xml:space="preserve">Необходимо специально оборудованное санитарно-гигиеническое помещение в организации 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</si>
  <si>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Необходимы адаптированные лифты, поручни, расширенные дверные проемы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</si>
  <si>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при невозможности оборудования специального санитарно-гигиенического помещения, установки лифта или расширенных дверных проемов в муниципальном учреждении необходимо указать причины</t>
    </r>
  </si>
  <si>
    <t>МБДОУ Детский сад "Баяр"</t>
  </si>
  <si>
    <t>Расчет финансовых средств в целях выполнения критерия "Доступность услуг для инвалидов" по подведомственным муниципальным учреждениям                                                                                                                                                               МБДОУ Детский сад "Баяр Бичурского района  (городского округа) в Республике Бурятия</t>
  </si>
  <si>
    <t>Расчет финансовых средств в целях выполнения критерия "Доступность услуг для инвалидов" по подведомственным муниципальным учреждениям                                                                                                                                                                                                                                                                                       МБДОУ Детский сад "Баяр Бичурского района  (городского округа) в Республике Бурятия</t>
  </si>
  <si>
    <t>да</t>
  </si>
  <si>
    <t>не созданы условия доступности для детей с ОВЗ</t>
  </si>
  <si>
    <t>МБДОУ Детский сд "Ягодка"</t>
  </si>
  <si>
    <t>нет</t>
  </si>
  <si>
    <t>Помещение и прелегающая территория ДОУ не оборудована для работы с инвалидами</t>
  </si>
  <si>
    <t>МБДОУ Детский сад "Ягодка"</t>
  </si>
  <si>
    <t>Муниципальное бюджетное дошкольное образовательное учреждение Детский сад "Багульник"</t>
  </si>
  <si>
    <t>отсутствие оборудования помещений: входных групп пандусами, расширение дверных проемов, оборудование санитарно-гигиенических помещений.</t>
  </si>
  <si>
    <t>МБДОУ Д\с "Багульник"</t>
  </si>
  <si>
    <t>МБДОУ д/с "Березка"</t>
  </si>
  <si>
    <t>отсутствуют условия</t>
  </si>
  <si>
    <t>МБДОУ д/с "Елочка"</t>
  </si>
  <si>
    <t>отсутсвуют условия для детей инвалидов</t>
  </si>
  <si>
    <t>МБДОУ Детский сад "Ёлочка"</t>
  </si>
  <si>
    <t>МБДОУ д/с Золотая рыбка"</t>
  </si>
  <si>
    <t>отсутствие условий для детей инвалидов</t>
  </si>
  <si>
    <t>МБДОУ Детский сад "Колокольчик "</t>
  </si>
  <si>
    <t>не оборудована для работы с инвалидами</t>
  </si>
  <si>
    <t>Муниципальное бюджетное дошкольное образовательное учреждение Детский сад "Малышок"</t>
  </si>
  <si>
    <t>МБДОУ д/с "Малышок"</t>
  </si>
  <si>
    <t>МБДОУ Детский сад "Огонёк"</t>
  </si>
  <si>
    <t>Муниципальное бюджетное дошкольное образовательное учреждение Детский сад "Подснежник"</t>
  </si>
  <si>
    <t xml:space="preserve">да </t>
  </si>
  <si>
    <t>1. тсутствие пандусов, 2. отсутствие парковочных мест для автомобилей возле ДОУ, 3. несоответствие дверных проемов в здании ДОУ</t>
  </si>
  <si>
    <t>МБДОУ "Подснежник"</t>
  </si>
  <si>
    <t>Муниципальное бюджетное дошкольное образовательное учреждение Детский сад "Полянка"</t>
  </si>
  <si>
    <t>не соответствует требованиям доступности лицам с ОВЗ</t>
  </si>
  <si>
    <t>МБДОУ д/с "Полянка"</t>
  </si>
  <si>
    <t>Муниципальное бюджетное дошкольное образовательное учреждение Детский сад "Светлячок"</t>
  </si>
  <si>
    <t>МБДОУ д/с "Светлячок"</t>
  </si>
  <si>
    <t>МБДОУ Детский сад "Солнышко"</t>
  </si>
  <si>
    <t xml:space="preserve">отсутствие условий </t>
  </si>
  <si>
    <t>МБДОУ Д\С "Солнышко"</t>
  </si>
  <si>
    <t>МБДОУ Детский сад "Туяна"</t>
  </si>
  <si>
    <t>нет условий</t>
  </si>
  <si>
    <t>МБДОУ  детский сад "Тополёк"</t>
  </si>
  <si>
    <t>МБДОУ детский сад "Тополёк"</t>
  </si>
  <si>
    <t>МБДОУ д/с "Радуга</t>
  </si>
  <si>
    <t>нет условий для детей инвалидов</t>
  </si>
  <si>
    <t>МБДОУ "Радуга"</t>
  </si>
  <si>
    <t>Муниципальное бюджетное дошкольное образовательное учреждение Детский сад "Ромашка"</t>
  </si>
  <si>
    <t>МБДОУ Д/с "Ромашка"</t>
  </si>
  <si>
    <t>Детский сад "Ая-Ганга"</t>
  </si>
  <si>
    <t>МАДОО Детский сад "Рябинка"</t>
  </si>
  <si>
    <t>Отсутствуют условия</t>
  </si>
  <si>
    <t>МБДОУ д/сад "Ручеек"</t>
  </si>
  <si>
    <t>Расчет финансовых средств в целях выполнения критерия "Доступность услуг для инвалидов" по подведомственным дошкольным муниципальным                                                                                                               учреждениям  Бичурского района (городского округа) в Республике Бурятия</t>
  </si>
  <si>
    <t>Информация об оказании  дошкольными муниципальными учреждениями                                                                                                                                                                                                                                      Бичурского района (городского округа) в Республике Бурятия                                                                                                                                                                                                                   услуг лицам с ограниченными возможностями здоровья (ОВЗ)</t>
  </si>
  <si>
    <t>16 ОВЗ</t>
  </si>
  <si>
    <t>19 ОВЗ,                    2 инвалида</t>
  </si>
  <si>
    <t>1 инвалид</t>
  </si>
  <si>
    <t>Сведения о уполномоченных должностных лицах, координирующих                                                                                                                                                                                                                                                                                                                                                                                                                                                                             вопросы независимой оценки качества условий оказания услуг  муниципальными учреждения образования, культуры и спорта                                                                                                                                                                                                                                                                                                Бичурского района (городского округа)                                                                                                                                                                                     в Республике Бурятия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</si>
</sst>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i/>
      <vertAlign val="superscript"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/>
    <xf numFmtId="3" fontId="3" fillId="0" borderId="1" xfId="0" applyNumberFormat="1" applyFont="1" applyFill="1" applyBorder="1"/>
    <xf numFmtId="3" fontId="5" fillId="0" borderId="1" xfId="0" applyNumberFormat="1" applyFont="1" applyFill="1" applyBorder="1"/>
    <xf numFmtId="0" fontId="5" fillId="0" borderId="1" xfId="0" applyFont="1" applyFill="1" applyBorder="1"/>
    <xf numFmtId="3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vertical="top" wrapText="1"/>
    </xf>
    <xf numFmtId="0" fontId="5" fillId="0" borderId="1" xfId="0" applyFont="1" applyFill="1" applyBorder="1" applyAlignment="1">
      <alignment wrapText="1"/>
    </xf>
    <xf numFmtId="3" fontId="5" fillId="0" borderId="1" xfId="0" applyNumberFormat="1" applyFont="1" applyFill="1" applyBorder="1" applyAlignment="1">
      <alignment wrapText="1"/>
    </xf>
    <xf numFmtId="3" fontId="0" fillId="0" borderId="1" xfId="0" applyNumberFormat="1" applyFill="1" applyBorder="1"/>
    <xf numFmtId="0" fontId="0" fillId="0" borderId="1" xfId="0" applyFill="1" applyBorder="1"/>
    <xf numFmtId="3" fontId="5" fillId="2" borderId="1" xfId="0" applyNumberFormat="1" applyFont="1" applyFill="1" applyBorder="1"/>
    <xf numFmtId="0" fontId="5" fillId="2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0" fontId="0" fillId="2" borderId="1" xfId="0" applyFill="1" applyBorder="1" applyAlignment="1">
      <alignment vertical="top" wrapText="1"/>
    </xf>
    <xf numFmtId="0" fontId="3" fillId="2" borderId="1" xfId="0" applyFont="1" applyFill="1" applyBorder="1"/>
    <xf numFmtId="0" fontId="5" fillId="2" borderId="1" xfId="0" applyFont="1" applyFill="1" applyBorder="1"/>
    <xf numFmtId="3" fontId="0" fillId="2" borderId="1" xfId="0" applyNumberFormat="1" applyFill="1" applyBorder="1"/>
    <xf numFmtId="0" fontId="0" fillId="2" borderId="1" xfId="0" applyFill="1" applyBorder="1"/>
    <xf numFmtId="0" fontId="10" fillId="3" borderId="1" xfId="0" applyFont="1" applyFill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2" borderId="0" xfId="0" applyFill="1" applyAlignment="1">
      <alignment vertical="top" wrapText="1"/>
    </xf>
    <xf numFmtId="0" fontId="0" fillId="2" borderId="0" xfId="0" applyFill="1"/>
    <xf numFmtId="0" fontId="6" fillId="0" borderId="1" xfId="0" applyFont="1" applyBorder="1"/>
    <xf numFmtId="3" fontId="3" fillId="0" borderId="1" xfId="0" applyNumberFormat="1" applyFont="1" applyBorder="1" applyAlignment="1">
      <alignment horizontal="left" wrapText="1"/>
    </xf>
    <xf numFmtId="3" fontId="0" fillId="2" borderId="1" xfId="0" applyNumberFormat="1" applyFill="1" applyBorder="1" applyAlignment="1">
      <alignment wrapText="1"/>
    </xf>
    <xf numFmtId="3" fontId="0" fillId="0" borderId="1" xfId="0" applyNumberFormat="1" applyBorder="1" applyAlignment="1">
      <alignment wrapText="1"/>
    </xf>
    <xf numFmtId="3" fontId="6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3"/>
  <sheetViews>
    <sheetView topLeftCell="A21" workbookViewId="0">
      <selection activeCell="D30" sqref="D30"/>
    </sheetView>
  </sheetViews>
  <sheetFormatPr defaultRowHeight="15" x14ac:dyDescent="0.25"/>
  <cols>
    <col min="1" max="1" width="5" customWidth="1"/>
    <col min="2" max="2" width="58.140625" customWidth="1"/>
    <col min="3" max="3" width="14.7109375" customWidth="1"/>
    <col min="4" max="4" width="15.28515625" customWidth="1"/>
    <col min="5" max="5" width="29" customWidth="1"/>
  </cols>
  <sheetData>
    <row r="1" spans="1:15" ht="47.25" customHeight="1" x14ac:dyDescent="0.25">
      <c r="A1" s="44" t="s">
        <v>114</v>
      </c>
      <c r="B1" s="44"/>
      <c r="C1" s="44"/>
      <c r="D1" s="44"/>
      <c r="E1" s="44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6" customHeight="1" x14ac:dyDescent="0.25">
      <c r="A2" s="42" t="s">
        <v>1</v>
      </c>
      <c r="B2" s="42" t="s">
        <v>0</v>
      </c>
      <c r="C2" s="45" t="s">
        <v>6</v>
      </c>
      <c r="D2" s="45" t="s">
        <v>5</v>
      </c>
      <c r="E2" s="42" t="s">
        <v>8</v>
      </c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48.75" customHeight="1" x14ac:dyDescent="0.25">
      <c r="A3" s="43"/>
      <c r="B3" s="43"/>
      <c r="C3" s="45"/>
      <c r="D3" s="45"/>
      <c r="E3" s="43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8.75" customHeight="1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idden="1" x14ac:dyDescent="0.25">
      <c r="A5" s="40" t="s">
        <v>4</v>
      </c>
      <c r="B5" s="41"/>
      <c r="C5" s="3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idden="1" x14ac:dyDescent="0.25">
      <c r="A6" s="3"/>
      <c r="B6" s="3"/>
      <c r="C6" s="3"/>
      <c r="D6" s="3"/>
      <c r="E6" s="3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idden="1" x14ac:dyDescent="0.25">
      <c r="A7" s="3"/>
      <c r="B7" s="3"/>
      <c r="C7" s="3"/>
      <c r="D7" s="3"/>
      <c r="E7" s="3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idden="1" x14ac:dyDescent="0.25">
      <c r="A8" s="3"/>
      <c r="B8" s="3"/>
      <c r="C8" s="3"/>
      <c r="D8" s="3"/>
      <c r="E8" s="3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40" t="s">
        <v>3</v>
      </c>
      <c r="B9" s="41"/>
      <c r="C9" s="3"/>
      <c r="D9" s="3"/>
      <c r="E9" s="3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0" x14ac:dyDescent="0.25">
      <c r="A10" s="3"/>
      <c r="B10" s="24" t="s">
        <v>64</v>
      </c>
      <c r="C10" s="24">
        <v>0</v>
      </c>
      <c r="D10" s="24" t="s">
        <v>70</v>
      </c>
      <c r="E10" s="24" t="s">
        <v>68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90" x14ac:dyDescent="0.25">
      <c r="A11" s="3"/>
      <c r="B11" s="33" t="s">
        <v>73</v>
      </c>
      <c r="C11" s="33">
        <v>0</v>
      </c>
      <c r="D11" s="33" t="s">
        <v>70</v>
      </c>
      <c r="E11" s="33" t="s">
        <v>74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3"/>
      <c r="B12" s="33" t="s">
        <v>76</v>
      </c>
      <c r="C12" s="24">
        <v>0</v>
      </c>
      <c r="D12" s="24" t="s">
        <v>70</v>
      </c>
      <c r="E12" s="24" t="s">
        <v>77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0" x14ac:dyDescent="0.25">
      <c r="A13" s="3"/>
      <c r="B13" s="33" t="s">
        <v>78</v>
      </c>
      <c r="C13" s="33">
        <v>1</v>
      </c>
      <c r="D13" s="33" t="s">
        <v>67</v>
      </c>
      <c r="E13" s="33" t="s">
        <v>79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0" x14ac:dyDescent="0.25">
      <c r="A14" s="3"/>
      <c r="B14" s="33" t="s">
        <v>81</v>
      </c>
      <c r="C14" s="33">
        <v>0</v>
      </c>
      <c r="D14" s="33" t="s">
        <v>70</v>
      </c>
      <c r="E14" s="33" t="s">
        <v>82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30" x14ac:dyDescent="0.25">
      <c r="A15" s="3"/>
      <c r="B15" s="33" t="s">
        <v>83</v>
      </c>
      <c r="C15" s="33">
        <v>0</v>
      </c>
      <c r="D15" s="33" t="s">
        <v>70</v>
      </c>
      <c r="E15" s="33" t="s">
        <v>84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90" x14ac:dyDescent="0.25">
      <c r="A16" s="3"/>
      <c r="B16" s="24" t="s">
        <v>85</v>
      </c>
      <c r="C16" s="24">
        <v>0</v>
      </c>
      <c r="D16" s="24" t="s">
        <v>70</v>
      </c>
      <c r="E16" s="24" t="s">
        <v>74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3"/>
      <c r="B17" s="33" t="s">
        <v>87</v>
      </c>
      <c r="C17" s="33" t="s">
        <v>115</v>
      </c>
      <c r="D17" s="33" t="s">
        <v>67</v>
      </c>
      <c r="E17" s="33" t="s">
        <v>111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75" x14ac:dyDescent="0.25">
      <c r="A18" s="3"/>
      <c r="B18" s="3" t="s">
        <v>88</v>
      </c>
      <c r="C18" s="3" t="s">
        <v>116</v>
      </c>
      <c r="D18" s="3" t="s">
        <v>89</v>
      </c>
      <c r="E18" s="3" t="s">
        <v>90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45" x14ac:dyDescent="0.25">
      <c r="A19" s="3"/>
      <c r="B19" s="33" t="s">
        <v>92</v>
      </c>
      <c r="C19" s="33">
        <v>0</v>
      </c>
      <c r="D19" s="33" t="s">
        <v>70</v>
      </c>
      <c r="E19" s="33" t="s">
        <v>93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90" x14ac:dyDescent="0.25">
      <c r="A20" s="3"/>
      <c r="B20" s="24" t="s">
        <v>95</v>
      </c>
      <c r="C20" s="24">
        <v>0</v>
      </c>
      <c r="D20" s="24" t="s">
        <v>70</v>
      </c>
      <c r="E20" s="24" t="s">
        <v>74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3"/>
      <c r="B21" s="24" t="s">
        <v>97</v>
      </c>
      <c r="C21" s="24">
        <v>0</v>
      </c>
      <c r="D21" s="24" t="s">
        <v>70</v>
      </c>
      <c r="E21" s="24" t="s">
        <v>98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3"/>
      <c r="B22" s="33" t="s">
        <v>100</v>
      </c>
      <c r="C22" s="33">
        <v>0</v>
      </c>
      <c r="D22" s="33" t="s">
        <v>70</v>
      </c>
      <c r="E22" s="33" t="s">
        <v>101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3"/>
      <c r="B23" s="34" t="s">
        <v>100</v>
      </c>
      <c r="C23" s="33">
        <v>0</v>
      </c>
      <c r="D23" s="33" t="s">
        <v>70</v>
      </c>
      <c r="E23" s="33" t="s">
        <v>101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90" x14ac:dyDescent="0.25">
      <c r="A24" s="3"/>
      <c r="B24" s="3" t="s">
        <v>102</v>
      </c>
      <c r="C24" s="3">
        <v>0</v>
      </c>
      <c r="D24" s="3" t="s">
        <v>70</v>
      </c>
      <c r="E24" s="38" t="s">
        <v>74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30" x14ac:dyDescent="0.25">
      <c r="A25" s="3"/>
      <c r="B25" s="24" t="s">
        <v>104</v>
      </c>
      <c r="C25" s="24">
        <v>0</v>
      </c>
      <c r="D25" s="24" t="s">
        <v>67</v>
      </c>
      <c r="E25" s="24" t="s">
        <v>105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90" x14ac:dyDescent="0.25">
      <c r="A26" s="3"/>
      <c r="B26" s="33" t="s">
        <v>107</v>
      </c>
      <c r="C26" s="33">
        <v>0</v>
      </c>
      <c r="D26" s="33" t="s">
        <v>70</v>
      </c>
      <c r="E26" s="33" t="s">
        <v>74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66" customFormat="1" x14ac:dyDescent="0.25">
      <c r="A27" s="33"/>
      <c r="B27" s="33" t="s">
        <v>110</v>
      </c>
      <c r="C27" s="33">
        <v>0</v>
      </c>
      <c r="D27" s="33" t="s">
        <v>67</v>
      </c>
      <c r="E27" s="33" t="s">
        <v>111</v>
      </c>
      <c r="F27" s="65"/>
      <c r="G27" s="65"/>
      <c r="H27" s="65"/>
      <c r="I27" s="65"/>
      <c r="J27" s="65"/>
      <c r="K27" s="65"/>
      <c r="L27" s="65"/>
      <c r="M27" s="65"/>
      <c r="N27" s="65"/>
      <c r="O27" s="65"/>
    </row>
    <row r="28" spans="1:15" x14ac:dyDescent="0.25">
      <c r="A28" s="3"/>
      <c r="B28" s="33" t="s">
        <v>109</v>
      </c>
      <c r="C28" s="33" t="s">
        <v>117</v>
      </c>
      <c r="D28" s="33" t="s">
        <v>67</v>
      </c>
      <c r="E28" s="33" t="s">
        <v>111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3"/>
      <c r="B29" s="67" t="s">
        <v>112</v>
      </c>
      <c r="C29" s="33">
        <v>0</v>
      </c>
      <c r="D29" s="33" t="s">
        <v>67</v>
      </c>
      <c r="E29" s="33" t="s">
        <v>111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60" x14ac:dyDescent="0.25">
      <c r="A30" s="3"/>
      <c r="B30" s="24" t="s">
        <v>69</v>
      </c>
      <c r="C30" s="24">
        <v>0</v>
      </c>
      <c r="D30" s="24" t="s">
        <v>70</v>
      </c>
      <c r="E30" s="24" t="s">
        <v>71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idden="1" x14ac:dyDescent="0.25">
      <c r="A31" s="40" t="s">
        <v>2</v>
      </c>
      <c r="B31" s="41"/>
      <c r="C31" s="3"/>
      <c r="D31" s="3"/>
      <c r="E31" s="3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idden="1" x14ac:dyDescent="0.25">
      <c r="A32" s="3"/>
      <c r="B32" s="3"/>
      <c r="C32" s="3"/>
      <c r="D32" s="3"/>
      <c r="E32" s="3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idden="1" x14ac:dyDescent="0.25">
      <c r="A33" s="3"/>
      <c r="B33" s="3"/>
      <c r="C33" s="3"/>
      <c r="D33" s="3"/>
      <c r="E33" s="3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40" t="s">
        <v>10</v>
      </c>
      <c r="B34" s="41"/>
      <c r="C34" s="3"/>
      <c r="D34" s="5" t="s">
        <v>11</v>
      </c>
      <c r="E34" s="5" t="s">
        <v>11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8.75" customHeight="1" x14ac:dyDescent="0.25">
      <c r="A36" s="39" t="s">
        <v>7</v>
      </c>
      <c r="B36" s="39"/>
      <c r="C36" s="39"/>
      <c r="D36" s="39"/>
      <c r="E36" s="39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8.75" customHeight="1" x14ac:dyDescent="0.25">
      <c r="A37" s="39" t="s">
        <v>9</v>
      </c>
      <c r="B37" s="39"/>
      <c r="C37" s="39"/>
      <c r="D37" s="39"/>
      <c r="E37" s="39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</sheetData>
  <mergeCells count="12">
    <mergeCell ref="A1:E1"/>
    <mergeCell ref="C2:C3"/>
    <mergeCell ref="D2:D3"/>
    <mergeCell ref="A5:B5"/>
    <mergeCell ref="A9:B9"/>
    <mergeCell ref="A37:E37"/>
    <mergeCell ref="A34:B34"/>
    <mergeCell ref="A31:B31"/>
    <mergeCell ref="A2:A3"/>
    <mergeCell ref="B2:B3"/>
    <mergeCell ref="A36:E36"/>
    <mergeCell ref="E2:E3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workbookViewId="0">
      <pane xSplit="2" ySplit="6" topLeftCell="C13" activePane="bottomRight" state="frozen"/>
      <selection pane="topRight" activeCell="C1" sqref="C1"/>
      <selection pane="bottomLeft" activeCell="A7" sqref="A7"/>
      <selection pane="bottomRight" sqref="A1:K1"/>
    </sheetView>
  </sheetViews>
  <sheetFormatPr defaultRowHeight="15" x14ac:dyDescent="0.25"/>
  <cols>
    <col min="1" max="1" width="5" customWidth="1"/>
    <col min="2" max="2" width="26.140625" customWidth="1"/>
    <col min="3" max="3" width="16" customWidth="1"/>
    <col min="4" max="4" width="10.7109375" customWidth="1"/>
    <col min="5" max="5" width="11.140625" customWidth="1"/>
    <col min="6" max="6" width="11.5703125" customWidth="1"/>
    <col min="7" max="7" width="10.85546875" customWidth="1"/>
    <col min="8" max="8" width="11.140625" customWidth="1"/>
    <col min="9" max="9" width="12" customWidth="1"/>
    <col min="10" max="10" width="11.140625" customWidth="1"/>
    <col min="11" max="11" width="12" customWidth="1"/>
  </cols>
  <sheetData>
    <row r="1" spans="1:11" ht="47.25" customHeight="1" x14ac:dyDescent="0.25">
      <c r="A1" s="47" t="s">
        <v>113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8" customHeight="1" x14ac:dyDescent="0.25">
      <c r="A2" s="46" t="s">
        <v>1</v>
      </c>
      <c r="B2" s="46" t="s">
        <v>21</v>
      </c>
      <c r="C2" s="46" t="s">
        <v>35</v>
      </c>
      <c r="D2" s="46"/>
      <c r="E2" s="46"/>
      <c r="F2" s="46"/>
      <c r="G2" s="46"/>
      <c r="H2" s="46"/>
      <c r="I2" s="46"/>
      <c r="J2" s="46"/>
      <c r="K2" s="46"/>
    </row>
    <row r="3" spans="1:11" ht="43.5" customHeight="1" x14ac:dyDescent="0.25">
      <c r="A3" s="46"/>
      <c r="B3" s="46"/>
      <c r="C3" s="46" t="s">
        <v>46</v>
      </c>
      <c r="D3" s="46" t="s">
        <v>37</v>
      </c>
      <c r="E3" s="46"/>
      <c r="F3" s="46" t="s">
        <v>36</v>
      </c>
      <c r="G3" s="46"/>
      <c r="H3" s="46"/>
      <c r="I3" s="46" t="s">
        <v>38</v>
      </c>
      <c r="J3" s="46"/>
      <c r="K3" s="46"/>
    </row>
    <row r="4" spans="1:11" ht="48" customHeight="1" x14ac:dyDescent="0.25">
      <c r="A4" s="46"/>
      <c r="B4" s="46"/>
      <c r="C4" s="46"/>
      <c r="D4" s="49" t="s">
        <v>41</v>
      </c>
      <c r="E4" s="49" t="s">
        <v>42</v>
      </c>
      <c r="F4" s="46" t="s">
        <v>48</v>
      </c>
      <c r="G4" s="46" t="s">
        <v>37</v>
      </c>
      <c r="H4" s="46"/>
      <c r="I4" s="46" t="s">
        <v>50</v>
      </c>
      <c r="J4" s="46" t="s">
        <v>37</v>
      </c>
      <c r="K4" s="46"/>
    </row>
    <row r="5" spans="1:11" ht="30" customHeight="1" x14ac:dyDescent="0.25">
      <c r="A5" s="46"/>
      <c r="B5" s="46"/>
      <c r="C5" s="46"/>
      <c r="D5" s="49"/>
      <c r="E5" s="49"/>
      <c r="F5" s="46"/>
      <c r="G5" s="16" t="s">
        <v>47</v>
      </c>
      <c r="H5" s="16" t="s">
        <v>49</v>
      </c>
      <c r="I5" s="46"/>
      <c r="J5" s="16" t="s">
        <v>52</v>
      </c>
      <c r="K5" s="16" t="s">
        <v>51</v>
      </c>
    </row>
    <row r="6" spans="1:11" ht="15" customHeight="1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</row>
    <row r="7" spans="1:11" ht="16.5" customHeight="1" x14ac:dyDescent="0.25">
      <c r="A7" s="50" t="s">
        <v>3</v>
      </c>
      <c r="B7" s="50"/>
      <c r="C7" s="68"/>
      <c r="D7" s="68"/>
      <c r="E7" s="68"/>
      <c r="F7" s="68"/>
      <c r="G7" s="68"/>
      <c r="H7" s="68"/>
      <c r="I7" s="68"/>
      <c r="J7" s="68"/>
      <c r="K7" s="68"/>
    </row>
    <row r="8" spans="1:11" ht="30" x14ac:dyDescent="0.25">
      <c r="A8" s="12">
        <v>1</v>
      </c>
      <c r="B8" s="24" t="s">
        <v>64</v>
      </c>
      <c r="C8" s="20">
        <f>F8+I8</f>
        <v>28510</v>
      </c>
      <c r="D8" s="19">
        <f>G8+J8</f>
        <v>0</v>
      </c>
      <c r="E8" s="20">
        <f>H8+K8</f>
        <v>138510</v>
      </c>
      <c r="F8" s="21">
        <f>'приложение 2.1'!E8+'приложение 2.1'!J8+'приложение 2.1'!M8+'приложение 2.1'!P8+'приложение 2.1'!S8</f>
        <v>16110</v>
      </c>
      <c r="G8" s="22">
        <f>'приложение 2.1'!F8+'приложение 2.1'!K8+'приложение 2.1'!N8+'приложение 2.1'!Q8+'приложение 2.1'!T8</f>
        <v>0</v>
      </c>
      <c r="H8" s="23">
        <f>'приложение 2.1'!G8+'приложение 2.1'!L8+'приложение 2.1'!O8+'приложение 2.1'!R8+'приложение 2.1'!U8</f>
        <v>16110</v>
      </c>
      <c r="I8" s="21">
        <f>'приложение 2.2'!C9+'приложение 2.2'!F9+'приложение 2.2'!I9+'приложение 2.2'!L9+'приложение 2.2'!O9</f>
        <v>12400</v>
      </c>
      <c r="J8" s="22">
        <f>'приложение 2.2'!D9+'приложение 2.2'!G9+'приложение 2.2'!J9+'приложение 2.2'!M9+'приложение 2.2'!P9</f>
        <v>0</v>
      </c>
      <c r="K8" s="23">
        <f>'приложение 2.2'!E9+'приложение 2.2'!H9+'приложение 2.2'!K9+'приложение 2.2'!N9+'приложение 2.2'!Q9</f>
        <v>122400</v>
      </c>
    </row>
    <row r="9" spans="1:11" x14ac:dyDescent="0.25">
      <c r="A9" s="12">
        <v>2</v>
      </c>
      <c r="B9" s="34" t="s">
        <v>75</v>
      </c>
      <c r="C9" s="20">
        <f t="shared" ref="C9:C27" si="0">F9+I9</f>
        <v>57880</v>
      </c>
      <c r="D9" s="19">
        <f t="shared" ref="D9:D27" si="1">G9+J9</f>
        <v>0</v>
      </c>
      <c r="E9" s="20">
        <f t="shared" ref="E9:E27" si="2">H9+K9</f>
        <v>162880</v>
      </c>
      <c r="F9" s="29">
        <f>'приложение 2.1'!E9+'приложение 2.1'!J9+'приложение 2.1'!M9+'приложение 2.1'!P9+'приложение 2.1'!S9</f>
        <v>48480</v>
      </c>
      <c r="G9" s="35">
        <f>'приложение 2.1'!F9+'приложение 2.1'!K9+'приложение 2.1'!N9+'приложение 2.1'!Q9+'приложение 2.1'!T9</f>
        <v>0</v>
      </c>
      <c r="H9" s="69">
        <f>'приложение 2.1'!G9+'приложение 2.1'!L9+'приложение 2.1'!O9+'приложение 2.1'!R9+'приложение 2.1'!U9</f>
        <v>48480</v>
      </c>
      <c r="I9" s="21">
        <f>'приложение 2.2'!C10+'приложение 2.2'!F10+'приложение 2.2'!I10+'приложение 2.2'!L10+'приложение 2.2'!O10</f>
        <v>9400</v>
      </c>
      <c r="J9" s="22">
        <f>'приложение 2.2'!D10+'приложение 2.2'!G10+'приложение 2.2'!J10+'приложение 2.2'!M10+'приложение 2.2'!P10</f>
        <v>0</v>
      </c>
      <c r="K9" s="23">
        <f>'приложение 2.2'!E10+'приложение 2.2'!H10+'приложение 2.2'!K10+'приложение 2.2'!N10+'приложение 2.2'!Q10</f>
        <v>114400</v>
      </c>
    </row>
    <row r="10" spans="1:11" x14ac:dyDescent="0.25">
      <c r="A10" s="12">
        <v>3</v>
      </c>
      <c r="B10" s="33" t="s">
        <v>76</v>
      </c>
      <c r="C10" s="20">
        <f t="shared" si="0"/>
        <v>15770</v>
      </c>
      <c r="D10" s="19">
        <f t="shared" si="1"/>
        <v>0</v>
      </c>
      <c r="E10" s="20">
        <f t="shared" si="2"/>
        <v>125770</v>
      </c>
      <c r="F10" s="21">
        <f>'приложение 2.1'!E10+'приложение 2.1'!J10+'приложение 2.1'!M10+'приложение 2.1'!P10+'приложение 2.1'!S10</f>
        <v>10870</v>
      </c>
      <c r="G10" s="22">
        <f>'приложение 2.1'!F10+'приложение 2.1'!K10+'приложение 2.1'!N10+'приложение 2.1'!Q10+'приложение 2.1'!T10</f>
        <v>0</v>
      </c>
      <c r="H10" s="23">
        <f>'приложение 2.1'!G10+'приложение 2.1'!L10+'приложение 2.1'!O10+'приложение 2.1'!R10+'приложение 2.1'!U10</f>
        <v>10870</v>
      </c>
      <c r="I10" s="21">
        <f>'приложение 2.2'!C11+'приложение 2.2'!F11+'приложение 2.2'!I11+'приложение 2.2'!L11+'приложение 2.2'!O11</f>
        <v>4900</v>
      </c>
      <c r="J10" s="22">
        <f>'приложение 2.2'!D11+'приложение 2.2'!G11+'приложение 2.2'!J11+'приложение 2.2'!M11+'приложение 2.2'!P11</f>
        <v>0</v>
      </c>
      <c r="K10" s="23">
        <f>'приложение 2.2'!E11+'приложение 2.2'!H11+'приложение 2.2'!K11+'приложение 2.2'!N11+'приложение 2.2'!Q11</f>
        <v>114900</v>
      </c>
    </row>
    <row r="11" spans="1:11" x14ac:dyDescent="0.25">
      <c r="A11" s="12">
        <v>4</v>
      </c>
      <c r="B11" s="13" t="s">
        <v>80</v>
      </c>
      <c r="C11" s="20">
        <f t="shared" si="0"/>
        <v>33910</v>
      </c>
      <c r="D11" s="19">
        <f t="shared" si="1"/>
        <v>0</v>
      </c>
      <c r="E11" s="20">
        <f t="shared" si="2"/>
        <v>138910</v>
      </c>
      <c r="F11" s="21">
        <f>'приложение 2.1'!E11+'приложение 2.1'!J11+'приложение 2.1'!M11+'приложение 2.1'!P11+'приложение 2.1'!S11</f>
        <v>12260</v>
      </c>
      <c r="G11" s="22">
        <f>'приложение 2.1'!F11+'приложение 2.1'!K11+'приложение 2.1'!N11+'приложение 2.1'!Q11+'приложение 2.1'!T11</f>
        <v>0</v>
      </c>
      <c r="H11" s="23">
        <f>'приложение 2.1'!G11+'приложение 2.1'!L11+'приложение 2.1'!O11+'приложение 2.1'!R11+'приложение 2.1'!U11</f>
        <v>12260</v>
      </c>
      <c r="I11" s="21">
        <f>'приложение 2.2'!C12+'приложение 2.2'!F12+'приложение 2.2'!I12+'приложение 2.2'!L12+'приложение 2.2'!O12</f>
        <v>21650</v>
      </c>
      <c r="J11" s="22">
        <f>'приложение 2.2'!D12+'приложение 2.2'!G12+'приложение 2.2'!J12+'приложение 2.2'!M12+'приложение 2.2'!P12</f>
        <v>0</v>
      </c>
      <c r="K11" s="23">
        <f>'приложение 2.2'!E12+'приложение 2.2'!H12+'приложение 2.2'!K12+'приложение 2.2'!N12+'приложение 2.2'!Q12</f>
        <v>126650</v>
      </c>
    </row>
    <row r="12" spans="1:11" ht="30" x14ac:dyDescent="0.25">
      <c r="A12" s="12">
        <v>5</v>
      </c>
      <c r="B12" s="33" t="s">
        <v>81</v>
      </c>
      <c r="C12" s="20">
        <f t="shared" si="0"/>
        <v>18822</v>
      </c>
      <c r="D12" s="19">
        <f t="shared" si="1"/>
        <v>0</v>
      </c>
      <c r="E12" s="20">
        <f t="shared" si="2"/>
        <v>122261</v>
      </c>
      <c r="F12" s="21">
        <f>'приложение 2.1'!E12+'приложение 2.1'!J12+'приложение 2.1'!M12+'приложение 2.1'!P12+'приложение 2.1'!S12</f>
        <v>12260</v>
      </c>
      <c r="G12" s="22">
        <f>'приложение 2.1'!F12+'приложение 2.1'!K12+'приложение 2.1'!N12+'приложение 2.1'!Q12+'приложение 2.1'!T12</f>
        <v>0</v>
      </c>
      <c r="H12" s="23">
        <f>'приложение 2.1'!G12+'приложение 2.1'!L12+'приложение 2.1'!O12+'приложение 2.1'!R12+'приложение 2.1'!U12</f>
        <v>0</v>
      </c>
      <c r="I12" s="21">
        <f>'приложение 2.2'!C13+'приложение 2.2'!F13+'приложение 2.2'!I13+'приложение 2.2'!L13+'приложение 2.2'!O13</f>
        <v>6562</v>
      </c>
      <c r="J12" s="22">
        <f>'приложение 2.2'!D13+'приложение 2.2'!G13+'приложение 2.2'!J13+'приложение 2.2'!M13+'приложение 2.2'!P13</f>
        <v>0</v>
      </c>
      <c r="K12" s="23">
        <f>'приложение 2.2'!E13+'приложение 2.2'!H13+'приложение 2.2'!K13+'приложение 2.2'!N13+'приложение 2.2'!Q13</f>
        <v>122261</v>
      </c>
    </row>
    <row r="13" spans="1:11" ht="30" x14ac:dyDescent="0.25">
      <c r="A13" s="12">
        <v>6</v>
      </c>
      <c r="B13" s="33" t="s">
        <v>83</v>
      </c>
      <c r="C13" s="20">
        <f t="shared" si="0"/>
        <v>29250</v>
      </c>
      <c r="D13" s="19">
        <f t="shared" si="1"/>
        <v>0</v>
      </c>
      <c r="E13" s="20">
        <f t="shared" si="2"/>
        <v>105050</v>
      </c>
      <c r="F13" s="21">
        <f>'приложение 2.1'!E13+'приложение 2.1'!J13+'приложение 2.1'!M13+'приложение 2.1'!P13+'приложение 2.1'!S13</f>
        <v>12850</v>
      </c>
      <c r="G13" s="22">
        <f>'приложение 2.1'!F13+'приложение 2.1'!K13+'приложение 2.1'!N13+'приложение 2.1'!Q13+'приложение 2.1'!T13</f>
        <v>0</v>
      </c>
      <c r="H13" s="23">
        <f>'приложение 2.1'!G13+'приложение 2.1'!L13+'приложение 2.1'!O13+'приложение 2.1'!R13+'приложение 2.1'!U13</f>
        <v>12850</v>
      </c>
      <c r="I13" s="21">
        <f>'приложение 2.2'!C14+'приложение 2.2'!F14+'приложение 2.2'!I14+'приложение 2.2'!L14+'приложение 2.2'!O14</f>
        <v>16400</v>
      </c>
      <c r="J13" s="22">
        <f>'приложение 2.2'!D14+'приложение 2.2'!G14+'приложение 2.2'!J14+'приложение 2.2'!M14+'приложение 2.2'!P14</f>
        <v>0</v>
      </c>
      <c r="K13" s="23">
        <f>'приложение 2.2'!E14+'приложение 2.2'!H14+'приложение 2.2'!K14+'приложение 2.2'!N14+'приложение 2.2'!Q14</f>
        <v>92200</v>
      </c>
    </row>
    <row r="14" spans="1:11" x14ac:dyDescent="0.25">
      <c r="A14" s="12">
        <v>7</v>
      </c>
      <c r="B14" s="19" t="s">
        <v>86</v>
      </c>
      <c r="C14" s="20">
        <f t="shared" si="0"/>
        <v>36250</v>
      </c>
      <c r="D14" s="19">
        <f t="shared" si="1"/>
        <v>0</v>
      </c>
      <c r="E14" s="20">
        <f t="shared" si="2"/>
        <v>141250</v>
      </c>
      <c r="F14" s="21">
        <f>'приложение 2.1'!E14+'приложение 2.1'!J14+'приложение 2.1'!M14+'приложение 2.1'!P14+'приложение 2.1'!S14</f>
        <v>26850</v>
      </c>
      <c r="G14" s="22">
        <f>'приложение 2.1'!F14+'приложение 2.1'!K14+'приложение 2.1'!N14+'приложение 2.1'!Q14+'приложение 2.1'!T14</f>
        <v>0</v>
      </c>
      <c r="H14" s="23">
        <f>'приложение 2.1'!G14+'приложение 2.1'!L14+'приложение 2.1'!O14+'приложение 2.1'!R14+'приложение 2.1'!U14</f>
        <v>26850</v>
      </c>
      <c r="I14" s="21">
        <f>'приложение 2.2'!C15+'приложение 2.2'!F15+'приложение 2.2'!I15+'приложение 2.2'!L15+'приложение 2.2'!O15</f>
        <v>9400</v>
      </c>
      <c r="J14" s="22">
        <f>'приложение 2.2'!D15+'приложение 2.2'!G15+'приложение 2.2'!J15+'приложение 2.2'!M15+'приложение 2.2'!P15</f>
        <v>0</v>
      </c>
      <c r="K14" s="23">
        <f>'приложение 2.2'!E15+'приложение 2.2'!H15+'приложение 2.2'!K15+'приложение 2.2'!N15+'приложение 2.2'!Q15</f>
        <v>114400</v>
      </c>
    </row>
    <row r="15" spans="1:11" x14ac:dyDescent="0.25">
      <c r="A15" s="12">
        <v>8</v>
      </c>
      <c r="B15" s="34" t="s">
        <v>87</v>
      </c>
      <c r="C15" s="20">
        <f t="shared" si="0"/>
        <v>84480</v>
      </c>
      <c r="D15" s="19">
        <f t="shared" si="1"/>
        <v>0</v>
      </c>
      <c r="E15" s="20">
        <f t="shared" si="2"/>
        <v>274480</v>
      </c>
      <c r="F15" s="21">
        <f>'приложение 2.1'!E15+'приложение 2.1'!J15+'приложение 2.1'!M15+'приложение 2.1'!P15+'приложение 2.1'!S15</f>
        <v>24480</v>
      </c>
      <c r="G15" s="22">
        <f>'приложение 2.1'!F15+'приложение 2.1'!K15+'приложение 2.1'!N15+'приложение 2.1'!Q15+'приложение 2.1'!T15</f>
        <v>0</v>
      </c>
      <c r="H15" s="23">
        <f>'приложение 2.1'!G15+'приложение 2.1'!L15+'приложение 2.1'!O15+'приложение 2.1'!R15+'приложение 2.1'!U15</f>
        <v>24480</v>
      </c>
      <c r="I15" s="21">
        <f>'приложение 2.2'!C16+'приложение 2.2'!F16+'приложение 2.2'!I16+'приложение 2.2'!L16+'приложение 2.2'!O16</f>
        <v>60000</v>
      </c>
      <c r="J15" s="22">
        <f>'приложение 2.2'!D16+'приложение 2.2'!G16+'приложение 2.2'!J16+'приложение 2.2'!M16+'приложение 2.2'!P16</f>
        <v>0</v>
      </c>
      <c r="K15" s="23">
        <f>'приложение 2.2'!E16+'приложение 2.2'!H16+'приложение 2.2'!K16+'приложение 2.2'!N16+'приложение 2.2'!Q16</f>
        <v>250000</v>
      </c>
    </row>
    <row r="16" spans="1:11" x14ac:dyDescent="0.25">
      <c r="A16" s="12">
        <v>9</v>
      </c>
      <c r="B16" s="13" t="s">
        <v>91</v>
      </c>
      <c r="C16" s="20">
        <f t="shared" si="0"/>
        <v>15000</v>
      </c>
      <c r="D16" s="19">
        <f t="shared" si="1"/>
        <v>0</v>
      </c>
      <c r="E16" s="20">
        <f t="shared" si="2"/>
        <v>85000</v>
      </c>
      <c r="F16" s="21">
        <f>'приложение 2.1'!E16+'приложение 2.1'!J16+'приложение 2.1'!M16+'приложение 2.1'!P16+'приложение 2.1'!S16</f>
        <v>0</v>
      </c>
      <c r="G16" s="22">
        <f>'приложение 2.1'!F16+'приложение 2.1'!K16+'приложение 2.1'!N16+'приложение 2.1'!Q16+'приложение 2.1'!T16</f>
        <v>0</v>
      </c>
      <c r="H16" s="23">
        <f>'приложение 2.1'!G16+'приложение 2.1'!L16+'приложение 2.1'!O16+'приложение 2.1'!R16+'приложение 2.1'!U16</f>
        <v>0</v>
      </c>
      <c r="I16" s="21">
        <f>'приложение 2.2'!C17+'приложение 2.2'!F17+'приложение 2.2'!I17+'приложение 2.2'!L17+'приложение 2.2'!O17</f>
        <v>15000</v>
      </c>
      <c r="J16" s="22">
        <f>'приложение 2.2'!D17+'приложение 2.2'!G17+'приложение 2.2'!J17+'приложение 2.2'!M17+'приложение 2.2'!P17</f>
        <v>0</v>
      </c>
      <c r="K16" s="23">
        <f>'приложение 2.2'!E17+'приложение 2.2'!H17+'приложение 2.2'!K17+'приложение 2.2'!N17+'приложение 2.2'!Q17</f>
        <v>85000</v>
      </c>
    </row>
    <row r="17" spans="1:11" x14ac:dyDescent="0.25">
      <c r="A17" s="12">
        <v>10</v>
      </c>
      <c r="B17" s="34" t="s">
        <v>94</v>
      </c>
      <c r="C17" s="20">
        <f t="shared" si="0"/>
        <v>228310</v>
      </c>
      <c r="D17" s="19">
        <f t="shared" si="1"/>
        <v>0</v>
      </c>
      <c r="E17" s="20">
        <f t="shared" si="2"/>
        <v>398310</v>
      </c>
      <c r="F17" s="21">
        <f>'приложение 2.1'!E17+'приложение 2.1'!J17+'приложение 2.1'!M17+'приложение 2.1'!P17+'приложение 2.1'!S17</f>
        <v>30110</v>
      </c>
      <c r="G17" s="22">
        <f>'приложение 2.1'!F17+'приложение 2.1'!K17+'приложение 2.1'!N17+'приложение 2.1'!Q17+'приложение 2.1'!T17</f>
        <v>0</v>
      </c>
      <c r="H17" s="23">
        <f>'приложение 2.1'!G17+'приложение 2.1'!L17+'приложение 2.1'!O17+'приложение 2.1'!R17+'приложение 2.1'!U17</f>
        <v>30110</v>
      </c>
      <c r="I17" s="21">
        <f>'приложение 2.2'!C18+'приложение 2.2'!F18+'приложение 2.2'!I18+'приложение 2.2'!L18+'приложение 2.2'!O18</f>
        <v>198200</v>
      </c>
      <c r="J17" s="22">
        <f>'приложение 2.2'!D18+'приложение 2.2'!G18+'приложение 2.2'!J18+'приложение 2.2'!M18+'приложение 2.2'!P18</f>
        <v>0</v>
      </c>
      <c r="K17" s="23">
        <f>'приложение 2.2'!E18+'приложение 2.2'!H18+'приложение 2.2'!K18+'приложение 2.2'!N18+'приложение 2.2'!Q18</f>
        <v>368200</v>
      </c>
    </row>
    <row r="18" spans="1:11" x14ac:dyDescent="0.25">
      <c r="A18" s="12">
        <v>11</v>
      </c>
      <c r="B18" s="19" t="s">
        <v>96</v>
      </c>
      <c r="C18" s="20">
        <f t="shared" si="0"/>
        <v>57880</v>
      </c>
      <c r="D18" s="19">
        <f t="shared" si="1"/>
        <v>0</v>
      </c>
      <c r="E18" s="20">
        <f t="shared" si="2"/>
        <v>167880</v>
      </c>
      <c r="F18" s="21">
        <f>'приложение 2.1'!E18+'приложение 2.1'!J18+'приложение 2.1'!M18+'приложение 2.1'!P18+'приложение 2.1'!S18</f>
        <v>48480</v>
      </c>
      <c r="G18" s="22">
        <f>'приложение 2.1'!F18+'приложение 2.1'!K18+'приложение 2.1'!N18+'приложение 2.1'!Q18+'приложение 2.1'!T18</f>
        <v>0</v>
      </c>
      <c r="H18" s="23">
        <f>'приложение 2.1'!G18+'приложение 2.1'!L18+'приложение 2.1'!O18+'приложение 2.1'!R18+'приложение 2.1'!U18</f>
        <v>48480</v>
      </c>
      <c r="I18" s="21">
        <f>'приложение 2.2'!C19+'приложение 2.2'!F19+'приложение 2.2'!I19+'приложение 2.2'!L19+'приложение 2.2'!O19</f>
        <v>9400</v>
      </c>
      <c r="J18" s="22">
        <f>'приложение 2.2'!D19+'приложение 2.2'!G19+'приложение 2.2'!J19+'приложение 2.2'!M19+'приложение 2.2'!P19</f>
        <v>0</v>
      </c>
      <c r="K18" s="23">
        <f>'приложение 2.2'!E19+'приложение 2.2'!H19+'приложение 2.2'!K19+'приложение 2.2'!N19+'приложение 2.2'!Q19</f>
        <v>119400</v>
      </c>
    </row>
    <row r="19" spans="1:11" x14ac:dyDescent="0.25">
      <c r="A19" s="12">
        <v>12</v>
      </c>
      <c r="B19" s="19" t="s">
        <v>99</v>
      </c>
      <c r="C19" s="20">
        <f t="shared" si="0"/>
        <v>73430</v>
      </c>
      <c r="D19" s="19">
        <f t="shared" si="1"/>
        <v>0</v>
      </c>
      <c r="E19" s="20">
        <f t="shared" si="2"/>
        <v>201030</v>
      </c>
      <c r="F19" s="21">
        <f>'приложение 2.1'!E19+'приложение 2.1'!J19+'приложение 2.1'!M19+'приложение 2.1'!P19+'приложение 2.1'!S19</f>
        <v>26530</v>
      </c>
      <c r="G19" s="22">
        <f>'приложение 2.1'!F19+'приложение 2.1'!K19+'приложение 2.1'!N19+'приложение 2.1'!Q19+'приложение 2.1'!T19</f>
        <v>0</v>
      </c>
      <c r="H19" s="23">
        <f>'приложение 2.1'!G19+'приложение 2.1'!L19+'приложение 2.1'!O19+'приложение 2.1'!R19+'приложение 2.1'!U19</f>
        <v>26530</v>
      </c>
      <c r="I19" s="21">
        <f>'приложение 2.2'!C20+'приложение 2.2'!F20+'приложение 2.2'!I20+'приложение 2.2'!L20+'приложение 2.2'!O20</f>
        <v>46900</v>
      </c>
      <c r="J19" s="22">
        <f>'приложение 2.2'!D20+'приложение 2.2'!G20+'приложение 2.2'!J20+'приложение 2.2'!M20+'приложение 2.2'!P20</f>
        <v>0</v>
      </c>
      <c r="K19" s="23">
        <f>'приложение 2.2'!E20+'приложение 2.2'!H20+'приложение 2.2'!K20+'приложение 2.2'!N20+'приложение 2.2'!Q20</f>
        <v>174500</v>
      </c>
    </row>
    <row r="20" spans="1:11" x14ac:dyDescent="0.25">
      <c r="A20" s="12">
        <v>13</v>
      </c>
      <c r="B20" s="34" t="s">
        <v>100</v>
      </c>
      <c r="C20" s="20">
        <f t="shared" si="0"/>
        <v>175900</v>
      </c>
      <c r="D20" s="19">
        <f t="shared" si="1"/>
        <v>0</v>
      </c>
      <c r="E20" s="20">
        <f t="shared" si="2"/>
        <v>315900</v>
      </c>
      <c r="F20" s="21">
        <f>'приложение 2.1'!E20+'приложение 2.1'!J20+'приложение 2.1'!M20+'приложение 2.1'!P20+'приложение 2.1'!S20</f>
        <v>162900</v>
      </c>
      <c r="G20" s="22">
        <f>'приложение 2.1'!F20+'приложение 2.1'!K20+'приложение 2.1'!N20+'приложение 2.1'!Q20+'приложение 2.1'!T20</f>
        <v>0</v>
      </c>
      <c r="H20" s="23">
        <f>'приложение 2.1'!G20+'приложение 2.1'!L20+'приложение 2.1'!O20+'приложение 2.1'!R20+'приложение 2.1'!U20</f>
        <v>162900</v>
      </c>
      <c r="I20" s="21">
        <f>'приложение 2.2'!C21+'приложение 2.2'!F21+'приложение 2.2'!I21+'приложение 2.2'!L21+'приложение 2.2'!O21</f>
        <v>13000</v>
      </c>
      <c r="J20" s="22">
        <f>'приложение 2.2'!D21+'приложение 2.2'!G21+'приложение 2.2'!J21+'приложение 2.2'!M21+'приложение 2.2'!P21</f>
        <v>0</v>
      </c>
      <c r="K20" s="23">
        <f>'приложение 2.2'!E21+'приложение 2.2'!H21+'приложение 2.2'!K21+'приложение 2.2'!N21+'приложение 2.2'!Q21</f>
        <v>153000</v>
      </c>
    </row>
    <row r="21" spans="1:11" x14ac:dyDescent="0.25">
      <c r="A21" s="12">
        <v>14</v>
      </c>
      <c r="B21" s="34" t="s">
        <v>103</v>
      </c>
      <c r="C21" s="20">
        <f t="shared" si="0"/>
        <v>25510</v>
      </c>
      <c r="D21" s="19">
        <f t="shared" si="1"/>
        <v>0</v>
      </c>
      <c r="E21" s="20">
        <f t="shared" si="2"/>
        <v>130510</v>
      </c>
      <c r="F21" s="21">
        <f>'приложение 2.1'!E21+'приложение 2.1'!J21+'приложение 2.1'!M21+'приложение 2.1'!P21+'приложение 2.1'!S21</f>
        <v>16110</v>
      </c>
      <c r="G21" s="22">
        <f>'приложение 2.1'!F21+'приложение 2.1'!K21+'приложение 2.1'!N21+'приложение 2.1'!Q21+'приложение 2.1'!T21</f>
        <v>0</v>
      </c>
      <c r="H21" s="23">
        <f>'приложение 2.1'!G21+'приложение 2.1'!L21+'приложение 2.1'!O21+'приложение 2.1'!R21+'приложение 2.1'!U21</f>
        <v>16110</v>
      </c>
      <c r="I21" s="21">
        <f>'приложение 2.2'!C22+'приложение 2.2'!F22+'приложение 2.2'!I22+'приложение 2.2'!L22+'приложение 2.2'!O22</f>
        <v>9400</v>
      </c>
      <c r="J21" s="22">
        <f>'приложение 2.2'!D22+'приложение 2.2'!G22+'приложение 2.2'!J22+'приложение 2.2'!M22+'приложение 2.2'!P22</f>
        <v>0</v>
      </c>
      <c r="K21" s="23">
        <f>'приложение 2.2'!E22+'приложение 2.2'!H22+'приложение 2.2'!K22+'приложение 2.2'!N22+'приложение 2.2'!Q22</f>
        <v>114400</v>
      </c>
    </row>
    <row r="22" spans="1:11" x14ac:dyDescent="0.25">
      <c r="A22" s="12">
        <v>15</v>
      </c>
      <c r="B22" s="19" t="s">
        <v>106</v>
      </c>
      <c r="C22" s="20">
        <f t="shared" si="0"/>
        <v>93850</v>
      </c>
      <c r="D22" s="19">
        <f t="shared" si="1"/>
        <v>0</v>
      </c>
      <c r="E22" s="20">
        <f t="shared" si="2"/>
        <v>198850</v>
      </c>
      <c r="F22" s="21">
        <f>'приложение 2.1'!E22+'приложение 2.1'!J22+'приложение 2.1'!M22+'приложение 2.1'!P22+'приложение 2.1'!S22</f>
        <v>8850</v>
      </c>
      <c r="G22" s="22">
        <f>'приложение 2.1'!F22+'приложение 2.1'!K22+'приложение 2.1'!N22+'приложение 2.1'!Q22+'приложение 2.1'!T22</f>
        <v>0</v>
      </c>
      <c r="H22" s="23">
        <f>'приложение 2.1'!G22+'приложение 2.1'!L22+'приложение 2.1'!O22+'приложение 2.1'!R22+'приложение 2.1'!U22</f>
        <v>8850</v>
      </c>
      <c r="I22" s="21">
        <f>'приложение 2.2'!C23+'приложение 2.2'!F23+'приложение 2.2'!I23+'приложение 2.2'!L23+'приложение 2.2'!O23</f>
        <v>85000</v>
      </c>
      <c r="J22" s="22">
        <f>'приложение 2.2'!D23+'приложение 2.2'!G23+'приложение 2.2'!J23+'приложение 2.2'!M23+'приложение 2.2'!P23</f>
        <v>0</v>
      </c>
      <c r="K22" s="23">
        <f>'приложение 2.2'!E23+'приложение 2.2'!H23+'приложение 2.2'!K23+'приложение 2.2'!N23+'приложение 2.2'!Q23</f>
        <v>190000</v>
      </c>
    </row>
    <row r="23" spans="1:11" x14ac:dyDescent="0.25">
      <c r="A23" s="12">
        <v>16</v>
      </c>
      <c r="B23" s="34" t="s">
        <v>108</v>
      </c>
      <c r="C23" s="20">
        <f t="shared" si="0"/>
        <v>33640</v>
      </c>
      <c r="D23" s="19">
        <f t="shared" si="1"/>
        <v>0</v>
      </c>
      <c r="E23" s="20">
        <f t="shared" si="2"/>
        <v>88640</v>
      </c>
      <c r="F23" s="21">
        <f>'приложение 2.1'!E23+'приложение 2.1'!J23+'приложение 2.1'!M23+'приложение 2.1'!P23+'приложение 2.1'!S23</f>
        <v>24240</v>
      </c>
      <c r="G23" s="22">
        <f>'приложение 2.1'!F24+'приложение 2.1'!K24+'приложение 2.1'!N24+'приложение 2.1'!Q24+'приложение 2.1'!T24</f>
        <v>0</v>
      </c>
      <c r="H23" s="23">
        <f>'приложение 2.1'!G23+'приложение 2.1'!L23+'приложение 2.1'!O23+'приложение 2.1'!R23+'приложение 2.1'!U23</f>
        <v>24240</v>
      </c>
      <c r="I23" s="21">
        <f>'приложение 2.2'!C24+'приложение 2.2'!F24+'приложение 2.2'!I24+'приложение 2.2'!L24+'приложение 2.2'!O24</f>
        <v>9400</v>
      </c>
      <c r="J23" s="22">
        <f>'приложение 2.2'!D25+'приложение 2.2'!G25+'приложение 2.2'!J25+'приложение 2.2'!M25+'приложение 2.2'!P25</f>
        <v>0</v>
      </c>
      <c r="K23" s="23">
        <f>'приложение 2.2'!E24+'приложение 2.2'!H24+'приложение 2.2'!K24+'приложение 2.2'!N24+'приложение 2.2'!Q24</f>
        <v>64400</v>
      </c>
    </row>
    <row r="24" spans="1:11" x14ac:dyDescent="0.25">
      <c r="A24" s="12">
        <v>17</v>
      </c>
      <c r="B24" s="34" t="s">
        <v>110</v>
      </c>
      <c r="C24" s="20">
        <f t="shared" si="0"/>
        <v>59480</v>
      </c>
      <c r="D24" s="19">
        <f t="shared" si="1"/>
        <v>0</v>
      </c>
      <c r="E24" s="20">
        <f t="shared" si="2"/>
        <v>124480</v>
      </c>
      <c r="F24" s="21">
        <f>'приложение 2.1'!E24+'приложение 2.1'!J24+'приложение 2.1'!M24+'приложение 2.1'!P24+'приложение 2.1'!S24</f>
        <v>24480</v>
      </c>
      <c r="G24" s="22">
        <f>'приложение 2.1'!F25+'приложение 2.1'!K25+'приложение 2.1'!N25+'приложение 2.1'!Q25+'приложение 2.1'!T25</f>
        <v>0</v>
      </c>
      <c r="H24" s="23">
        <f>'приложение 2.1'!G24+'приложение 2.1'!L24+'приложение 2.1'!O24+'приложение 2.1'!R24+'приложение 2.1'!U24</f>
        <v>24480</v>
      </c>
      <c r="I24" s="21">
        <f>'приложение 2.2'!C25+'приложение 2.2'!F25+'приложение 2.2'!I25+'приложение 2.2'!L25+'приложение 2.2'!O25</f>
        <v>35000</v>
      </c>
      <c r="J24" s="22">
        <f>'приложение 2.2'!D26+'приложение 2.2'!G26+'приложение 2.2'!J26+'приложение 2.2'!M26+'приложение 2.2'!P26</f>
        <v>0</v>
      </c>
      <c r="K24" s="23">
        <f>'приложение 2.2'!E25+'приложение 2.2'!H25+'приложение 2.2'!K25+'приложение 2.2'!N25+'приложение 2.2'!Q25</f>
        <v>100000</v>
      </c>
    </row>
    <row r="25" spans="1:11" x14ac:dyDescent="0.25">
      <c r="A25" s="12">
        <v>18</v>
      </c>
      <c r="B25" s="33" t="s">
        <v>109</v>
      </c>
      <c r="C25" s="20">
        <f t="shared" si="0"/>
        <v>12100</v>
      </c>
      <c r="D25" s="19">
        <f t="shared" si="1"/>
        <v>0</v>
      </c>
      <c r="E25" s="20">
        <f t="shared" si="2"/>
        <v>72100</v>
      </c>
      <c r="F25" s="21">
        <f>'приложение 2.1'!E25+'приложение 2.1'!J25+'приложение 2.1'!M25+'приложение 2.1'!P25+'приложение 2.1'!S25</f>
        <v>3100</v>
      </c>
      <c r="G25" s="22">
        <f>'приложение 2.1'!F26+'приложение 2.1'!K26+'приложение 2.1'!N26+'приложение 2.1'!Q26+'приложение 2.1'!T26</f>
        <v>0</v>
      </c>
      <c r="H25" s="23">
        <f>'приложение 2.1'!G25+'приложение 2.1'!L25+'приложение 2.1'!O25+'приложение 2.1'!R25+'приложение 2.1'!U25</f>
        <v>3100</v>
      </c>
      <c r="I25" s="21">
        <f>'приложение 2.2'!C26+'приложение 2.2'!F26+'приложение 2.2'!I26+'приложение 2.2'!L26+'приложение 2.2'!O26</f>
        <v>9000</v>
      </c>
      <c r="J25" s="22">
        <f>'приложение 2.2'!D27+'приложение 2.2'!G27+'приложение 2.2'!J27+'приложение 2.2'!M27+'приложение 2.2'!P27</f>
        <v>0</v>
      </c>
      <c r="K25" s="23">
        <f>'приложение 2.2'!E26+'приложение 2.2'!H26+'приложение 2.2'!K26+'приложение 2.2'!N26+'приложение 2.2'!Q26</f>
        <v>69000</v>
      </c>
    </row>
    <row r="26" spans="1:11" x14ac:dyDescent="0.25">
      <c r="A26" s="12"/>
      <c r="B26" s="67" t="s">
        <v>112</v>
      </c>
      <c r="C26" s="20">
        <f t="shared" si="0"/>
        <v>130350</v>
      </c>
      <c r="D26" s="19">
        <f t="shared" si="1"/>
        <v>0</v>
      </c>
      <c r="E26" s="20">
        <f t="shared" si="2"/>
        <v>250350</v>
      </c>
      <c r="F26" s="21">
        <f>'приложение 2.1'!E26+'приложение 2.1'!J26+'приложение 2.1'!M26+'приложение 2.1'!P26+'приложение 2.1'!S26</f>
        <v>45350</v>
      </c>
      <c r="G26" s="22">
        <f>'приложение 2.1'!F27+'приложение 2.1'!K27+'приложение 2.1'!N27+'приложение 2.1'!Q27+'приложение 2.1'!T27</f>
        <v>0</v>
      </c>
      <c r="H26" s="23">
        <f>'приложение 2.1'!G26+'приложение 2.1'!L26+'приложение 2.1'!O26+'приложение 2.1'!R26+'приложение 2.1'!U26</f>
        <v>45350</v>
      </c>
      <c r="I26" s="21">
        <f>'приложение 2.2'!C27+'приложение 2.2'!F27+'приложение 2.2'!I27+'приложение 2.2'!L27+'приложение 2.2'!O27</f>
        <v>85000</v>
      </c>
      <c r="J26" s="22">
        <f>'приложение 2.2'!D28+'приложение 2.2'!G28+'приложение 2.2'!J28+'приложение 2.2'!M28+'приложение 2.2'!P28</f>
        <v>0</v>
      </c>
      <c r="K26" s="23">
        <f>'приложение 2.2'!E27+'приложение 2.2'!H27+'приложение 2.2'!K27+'приложение 2.2'!N27+'приложение 2.2'!Q27</f>
        <v>205000</v>
      </c>
    </row>
    <row r="27" spans="1:11" ht="30" x14ac:dyDescent="0.25">
      <c r="A27" s="12"/>
      <c r="B27" s="24" t="s">
        <v>69</v>
      </c>
      <c r="C27" s="20">
        <f t="shared" si="0"/>
        <v>25510</v>
      </c>
      <c r="D27" s="19">
        <f t="shared" si="1"/>
        <v>0</v>
      </c>
      <c r="E27" s="20">
        <f t="shared" si="2"/>
        <v>139910</v>
      </c>
      <c r="F27" s="21">
        <f>'приложение 2.1'!E27+'приложение 2.1'!J27+'приложение 2.1'!M27+'приложение 2.1'!P27+'приложение 2.1'!S27</f>
        <v>16110</v>
      </c>
      <c r="G27" s="22">
        <f>'приложение 2.1'!F28+'приложение 2.1'!K28+'приложение 2.1'!N28+'приложение 2.1'!Q28+'приложение 2.1'!T28</f>
        <v>0</v>
      </c>
      <c r="H27" s="23">
        <f>'приложение 2.1'!G27+'приложение 2.1'!L27+'приложение 2.1'!O27+'приложение 2.1'!R27+'приложение 2.1'!U27</f>
        <v>16110</v>
      </c>
      <c r="I27" s="21">
        <f>'приложение 2.2'!C28+'приложение 2.2'!F28+'приложение 2.2'!I28+'приложение 2.2'!L28+'приложение 2.2'!O28</f>
        <v>9400</v>
      </c>
      <c r="J27" s="22">
        <f>'приложение 2.2'!D29+'приложение 2.2'!G29+'приложение 2.2'!J29+'приложение 2.2'!M29+'приложение 2.2'!P29</f>
        <v>0</v>
      </c>
      <c r="K27" s="23">
        <f>'приложение 2.2'!E28+'приложение 2.2'!H28+'приложение 2.2'!K28+'приложение 2.2'!N28+'приложение 2.2'!Q28</f>
        <v>123800</v>
      </c>
    </row>
    <row r="28" spans="1:11" ht="18" hidden="1" customHeight="1" x14ac:dyDescent="0.25">
      <c r="A28" s="50"/>
      <c r="B28" s="50"/>
      <c r="C28" s="15"/>
      <c r="D28" s="19"/>
      <c r="E28" s="15"/>
      <c r="F28" s="10"/>
      <c r="G28" s="10"/>
      <c r="H28" s="4"/>
      <c r="I28" s="10"/>
      <c r="J28" s="10"/>
      <c r="K28" s="4"/>
    </row>
    <row r="29" spans="1:11" hidden="1" x14ac:dyDescent="0.25">
      <c r="A29" s="12"/>
      <c r="B29" s="12"/>
      <c r="C29" s="12"/>
      <c r="D29" s="19"/>
      <c r="E29" s="12"/>
      <c r="F29" s="11"/>
      <c r="G29" s="11"/>
      <c r="H29" s="4"/>
      <c r="I29" s="11"/>
      <c r="J29" s="11"/>
      <c r="K29" s="4"/>
    </row>
    <row r="30" spans="1:11" hidden="1" x14ac:dyDescent="0.25">
      <c r="A30" s="12"/>
      <c r="B30" s="12"/>
      <c r="C30" s="12"/>
      <c r="D30" s="19"/>
      <c r="E30" s="12"/>
      <c r="F30" s="11"/>
      <c r="G30" s="11"/>
      <c r="H30" s="4"/>
      <c r="I30" s="11"/>
      <c r="J30" s="11"/>
      <c r="K30" s="4"/>
    </row>
    <row r="31" spans="1:11" hidden="1" x14ac:dyDescent="0.25">
      <c r="A31" s="50" t="s">
        <v>2</v>
      </c>
      <c r="B31" s="50"/>
      <c r="C31" s="15"/>
      <c r="D31" s="15"/>
      <c r="E31" s="15"/>
      <c r="F31" s="11"/>
      <c r="G31" s="11"/>
      <c r="H31" s="4"/>
      <c r="I31" s="11"/>
      <c r="J31" s="11"/>
      <c r="K31" s="4"/>
    </row>
    <row r="32" spans="1:11" hidden="1" x14ac:dyDescent="0.25">
      <c r="A32" s="12"/>
      <c r="B32" s="12"/>
      <c r="C32" s="12"/>
      <c r="D32" s="12"/>
      <c r="E32" s="12"/>
      <c r="F32" s="11"/>
      <c r="G32" s="11"/>
      <c r="H32" s="4"/>
      <c r="I32" s="11"/>
      <c r="J32" s="11"/>
      <c r="K32" s="4"/>
    </row>
    <row r="33" spans="1:11" hidden="1" x14ac:dyDescent="0.25">
      <c r="A33" s="11"/>
      <c r="B33" s="11"/>
      <c r="C33" s="11"/>
      <c r="D33" s="11"/>
      <c r="E33" s="11"/>
      <c r="F33" s="11"/>
      <c r="G33" s="11"/>
      <c r="H33" s="4"/>
      <c r="I33" s="11"/>
      <c r="J33" s="11"/>
      <c r="K33" s="4"/>
    </row>
    <row r="34" spans="1:11" ht="15" customHeight="1" x14ac:dyDescent="0.25">
      <c r="A34" s="48" t="s">
        <v>34</v>
      </c>
      <c r="B34" s="48"/>
      <c r="C34" s="71">
        <f>SUM(C8:C27)</f>
        <v>1235832</v>
      </c>
      <c r="D34" s="71">
        <f t="shared" ref="D34:K34" si="3">SUM(D8:D27)</f>
        <v>0</v>
      </c>
      <c r="E34" s="71">
        <f t="shared" si="3"/>
        <v>3382071</v>
      </c>
      <c r="F34" s="71">
        <f t="shared" si="3"/>
        <v>570420</v>
      </c>
      <c r="G34" s="71">
        <f t="shared" si="3"/>
        <v>0</v>
      </c>
      <c r="H34" s="71">
        <f t="shared" si="3"/>
        <v>558160</v>
      </c>
      <c r="I34" s="71">
        <f t="shared" si="3"/>
        <v>665412</v>
      </c>
      <c r="J34" s="71">
        <f t="shared" si="3"/>
        <v>0</v>
      </c>
      <c r="K34" s="71">
        <f t="shared" si="3"/>
        <v>2823911</v>
      </c>
    </row>
    <row r="35" spans="1:11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11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11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11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11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11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11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11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11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11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11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11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11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11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  <row r="53" spans="1:9" x14ac:dyDescent="0.25">
      <c r="A53" s="6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6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6"/>
      <c r="B56" s="6"/>
      <c r="C56" s="6"/>
      <c r="D56" s="6"/>
      <c r="E56" s="6"/>
      <c r="F56" s="6"/>
      <c r="G56" s="6"/>
      <c r="H56" s="6"/>
      <c r="I56" s="6"/>
    </row>
  </sheetData>
  <mergeCells count="18">
    <mergeCell ref="A34:B34"/>
    <mergeCell ref="D3:E3"/>
    <mergeCell ref="F3:H3"/>
    <mergeCell ref="G4:H4"/>
    <mergeCell ref="F4:F5"/>
    <mergeCell ref="D4:D5"/>
    <mergeCell ref="E4:E5"/>
    <mergeCell ref="C3:C5"/>
    <mergeCell ref="A7:B7"/>
    <mergeCell ref="A28:B28"/>
    <mergeCell ref="A31:B31"/>
    <mergeCell ref="B2:B5"/>
    <mergeCell ref="A2:A5"/>
    <mergeCell ref="I3:K3"/>
    <mergeCell ref="I4:I5"/>
    <mergeCell ref="J4:K4"/>
    <mergeCell ref="C2:K2"/>
    <mergeCell ref="A1:K1"/>
  </mergeCells>
  <pageMargins left="0.51181102362204722" right="0.31496062992125984" top="0.35433070866141736" bottom="0.35433070866141736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opLeftCell="A12" workbookViewId="0">
      <selection activeCell="S35" sqref="S35"/>
    </sheetView>
  </sheetViews>
  <sheetFormatPr defaultRowHeight="15" x14ac:dyDescent="0.25"/>
  <cols>
    <col min="1" max="1" width="5" customWidth="1"/>
    <col min="2" max="2" width="26.140625" customWidth="1"/>
    <col min="3" max="3" width="9.140625" customWidth="1"/>
    <col min="4" max="4" width="7.5703125" customWidth="1"/>
    <col min="5" max="5" width="10" customWidth="1"/>
    <col min="6" max="7" width="7.85546875" customWidth="1"/>
    <col min="8" max="8" width="9" customWidth="1"/>
    <col min="9" max="9" width="7.5703125" customWidth="1"/>
    <col min="10" max="10" width="10.85546875" customWidth="1"/>
    <col min="11" max="11" width="8" customWidth="1"/>
    <col min="12" max="12" width="8.140625" customWidth="1"/>
    <col min="13" max="13" width="9.7109375" customWidth="1"/>
    <col min="14" max="14" width="7.7109375" customWidth="1"/>
    <col min="15" max="15" width="8" customWidth="1"/>
    <col min="16" max="16" width="10.42578125" customWidth="1"/>
    <col min="17" max="18" width="7.7109375" customWidth="1"/>
    <col min="19" max="19" width="10.85546875" customWidth="1"/>
    <col min="20" max="20" width="8.140625" customWidth="1"/>
    <col min="21" max="21" width="7.85546875" customWidth="1"/>
  </cols>
  <sheetData>
    <row r="1" spans="1:23" ht="47.25" customHeight="1" x14ac:dyDescent="0.25">
      <c r="A1" s="47" t="s">
        <v>65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"/>
      <c r="W1" s="6"/>
    </row>
    <row r="2" spans="1:23" ht="28.5" customHeight="1" x14ac:dyDescent="0.25">
      <c r="A2" s="56" t="s">
        <v>1</v>
      </c>
      <c r="B2" s="56" t="s">
        <v>21</v>
      </c>
      <c r="C2" s="46" t="s">
        <v>58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6"/>
      <c r="W2" s="6"/>
    </row>
    <row r="3" spans="1:23" ht="83.25" customHeight="1" x14ac:dyDescent="0.25">
      <c r="A3" s="57"/>
      <c r="B3" s="57"/>
      <c r="C3" s="46" t="s">
        <v>12</v>
      </c>
      <c r="D3" s="46"/>
      <c r="E3" s="46"/>
      <c r="F3" s="46"/>
      <c r="G3" s="46"/>
      <c r="H3" s="46" t="s">
        <v>16</v>
      </c>
      <c r="I3" s="46"/>
      <c r="J3" s="46"/>
      <c r="K3" s="46"/>
      <c r="L3" s="46"/>
      <c r="M3" s="46" t="s">
        <v>17</v>
      </c>
      <c r="N3" s="46"/>
      <c r="O3" s="46"/>
      <c r="P3" s="46" t="s">
        <v>18</v>
      </c>
      <c r="Q3" s="46"/>
      <c r="R3" s="46"/>
      <c r="S3" s="46" t="s">
        <v>19</v>
      </c>
      <c r="T3" s="46"/>
      <c r="U3" s="46"/>
      <c r="V3" s="6"/>
      <c r="W3" s="6"/>
    </row>
    <row r="4" spans="1:23" ht="39.75" customHeight="1" x14ac:dyDescent="0.25">
      <c r="A4" s="57"/>
      <c r="B4" s="57"/>
      <c r="C4" s="46" t="s">
        <v>13</v>
      </c>
      <c r="D4" s="46" t="s">
        <v>14</v>
      </c>
      <c r="E4" s="46" t="s">
        <v>39</v>
      </c>
      <c r="F4" s="46" t="s">
        <v>22</v>
      </c>
      <c r="G4" s="46"/>
      <c r="H4" s="46" t="s">
        <v>13</v>
      </c>
      <c r="I4" s="46" t="s">
        <v>14</v>
      </c>
      <c r="J4" s="46" t="s">
        <v>40</v>
      </c>
      <c r="K4" s="46" t="s">
        <v>22</v>
      </c>
      <c r="L4" s="46"/>
      <c r="M4" s="46" t="s">
        <v>20</v>
      </c>
      <c r="N4" s="46" t="s">
        <v>22</v>
      </c>
      <c r="O4" s="46"/>
      <c r="P4" s="46" t="s">
        <v>20</v>
      </c>
      <c r="Q4" s="46" t="s">
        <v>22</v>
      </c>
      <c r="R4" s="46"/>
      <c r="S4" s="46" t="s">
        <v>15</v>
      </c>
      <c r="T4" s="46" t="s">
        <v>22</v>
      </c>
      <c r="U4" s="46"/>
      <c r="V4" s="6"/>
      <c r="W4" s="6"/>
    </row>
    <row r="5" spans="1:23" ht="15.75" customHeight="1" x14ac:dyDescent="0.25">
      <c r="A5" s="58"/>
      <c r="B5" s="58"/>
      <c r="C5" s="46"/>
      <c r="D5" s="46"/>
      <c r="E5" s="46"/>
      <c r="F5" s="8"/>
      <c r="G5" s="8"/>
      <c r="H5" s="46"/>
      <c r="I5" s="46"/>
      <c r="J5" s="46"/>
      <c r="K5" s="8"/>
      <c r="L5" s="8"/>
      <c r="M5" s="46"/>
      <c r="N5" s="8"/>
      <c r="O5" s="8"/>
      <c r="P5" s="46"/>
      <c r="Q5" s="8"/>
      <c r="R5" s="8"/>
      <c r="S5" s="46"/>
      <c r="T5" s="8"/>
      <c r="U5" s="8"/>
      <c r="V5" s="6"/>
      <c r="W5" s="6"/>
    </row>
    <row r="6" spans="1:23" ht="15.75" customHeight="1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  <c r="Q6" s="8">
        <v>17</v>
      </c>
      <c r="R6" s="8">
        <v>18</v>
      </c>
      <c r="S6" s="8">
        <v>19</v>
      </c>
      <c r="T6" s="8">
        <v>20</v>
      </c>
      <c r="U6" s="8">
        <v>21</v>
      </c>
      <c r="V6" s="6"/>
      <c r="W6" s="6"/>
    </row>
    <row r="7" spans="1:23" ht="16.5" customHeight="1" x14ac:dyDescent="0.25">
      <c r="A7" s="50" t="s">
        <v>3</v>
      </c>
      <c r="B7" s="50"/>
      <c r="C7" s="10"/>
      <c r="D7" s="10"/>
      <c r="E7" s="10"/>
      <c r="F7" s="10"/>
      <c r="G7" s="10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6"/>
      <c r="W7" s="6"/>
    </row>
    <row r="8" spans="1:23" ht="30" x14ac:dyDescent="0.25">
      <c r="A8" s="12">
        <v>1</v>
      </c>
      <c r="B8" s="24" t="s">
        <v>64</v>
      </c>
      <c r="C8" s="22">
        <v>3</v>
      </c>
      <c r="D8" s="22">
        <v>4500</v>
      </c>
      <c r="E8" s="22">
        <f>C8*D8</f>
        <v>13500</v>
      </c>
      <c r="F8" s="22"/>
      <c r="G8" s="22">
        <v>13500</v>
      </c>
      <c r="H8" s="25">
        <v>3</v>
      </c>
      <c r="I8" s="25">
        <v>870</v>
      </c>
      <c r="J8" s="25">
        <f>H8*I8</f>
        <v>2610</v>
      </c>
      <c r="K8" s="25"/>
      <c r="L8" s="25">
        <f>J8</f>
        <v>2610</v>
      </c>
      <c r="M8" s="11"/>
      <c r="N8" s="11"/>
      <c r="O8" s="11"/>
      <c r="P8" s="11"/>
      <c r="Q8" s="11"/>
      <c r="R8" s="11"/>
      <c r="S8" s="11"/>
      <c r="T8" s="11"/>
      <c r="U8" s="11"/>
      <c r="V8" s="6"/>
      <c r="W8" s="6"/>
    </row>
    <row r="9" spans="1:23" x14ac:dyDescent="0.25">
      <c r="A9" s="12"/>
      <c r="B9" s="34" t="s">
        <v>75</v>
      </c>
      <c r="C9" s="35">
        <v>10</v>
      </c>
      <c r="D9" s="35">
        <v>4500</v>
      </c>
      <c r="E9" s="22">
        <f t="shared" ref="E9:E27" si="0">C9*D9</f>
        <v>45000</v>
      </c>
      <c r="F9" s="35"/>
      <c r="G9" s="35">
        <v>45000</v>
      </c>
      <c r="H9" s="30">
        <v>4</v>
      </c>
      <c r="I9" s="30">
        <v>870</v>
      </c>
      <c r="J9" s="25">
        <f t="shared" ref="J9:J27" si="1">H9*I9</f>
        <v>3480</v>
      </c>
      <c r="K9" s="30"/>
      <c r="L9" s="30">
        <v>3480</v>
      </c>
      <c r="M9" s="11"/>
      <c r="N9" s="11"/>
      <c r="O9" s="11"/>
      <c r="P9" s="11"/>
      <c r="Q9" s="11"/>
      <c r="R9" s="11"/>
      <c r="S9" s="11"/>
      <c r="T9" s="11"/>
      <c r="U9" s="11"/>
      <c r="V9" s="6"/>
      <c r="W9" s="6"/>
    </row>
    <row r="10" spans="1:23" x14ac:dyDescent="0.25">
      <c r="A10" s="12"/>
      <c r="B10" s="33" t="s">
        <v>76</v>
      </c>
      <c r="C10" s="35">
        <v>1</v>
      </c>
      <c r="D10" s="35">
        <v>4500</v>
      </c>
      <c r="E10" s="22">
        <f t="shared" si="0"/>
        <v>4500</v>
      </c>
      <c r="F10" s="35"/>
      <c r="G10" s="35">
        <v>4500</v>
      </c>
      <c r="H10" s="30">
        <v>1</v>
      </c>
      <c r="I10" s="30">
        <v>870</v>
      </c>
      <c r="J10" s="25">
        <f t="shared" si="1"/>
        <v>870</v>
      </c>
      <c r="K10" s="30"/>
      <c r="L10" s="30">
        <v>870</v>
      </c>
      <c r="M10" s="11"/>
      <c r="N10" s="11"/>
      <c r="O10" s="11"/>
      <c r="P10" s="11"/>
      <c r="Q10" s="11"/>
      <c r="R10" s="11"/>
      <c r="S10" s="11">
        <v>5500</v>
      </c>
      <c r="T10" s="11"/>
      <c r="U10" s="11">
        <v>5500</v>
      </c>
      <c r="V10" s="6"/>
      <c r="W10" s="6"/>
    </row>
    <row r="11" spans="1:23" x14ac:dyDescent="0.25">
      <c r="A11" s="12"/>
      <c r="B11" s="13" t="s">
        <v>80</v>
      </c>
      <c r="C11" s="35">
        <v>2</v>
      </c>
      <c r="D11" s="35">
        <v>2850</v>
      </c>
      <c r="E11" s="22">
        <f t="shared" si="0"/>
        <v>5700</v>
      </c>
      <c r="F11" s="35"/>
      <c r="G11" s="35">
        <v>5700</v>
      </c>
      <c r="H11" s="30">
        <v>1</v>
      </c>
      <c r="I11" s="30">
        <v>6560</v>
      </c>
      <c r="J11" s="25">
        <f t="shared" si="1"/>
        <v>6560</v>
      </c>
      <c r="K11" s="30"/>
      <c r="L11" s="30">
        <v>6560</v>
      </c>
      <c r="M11" s="11"/>
      <c r="N11" s="11"/>
      <c r="O11" s="11"/>
      <c r="P11" s="11"/>
      <c r="Q11" s="11"/>
      <c r="R11" s="11"/>
      <c r="S11" s="11"/>
      <c r="T11" s="11"/>
      <c r="U11" s="11"/>
      <c r="V11" s="6"/>
      <c r="W11" s="6"/>
    </row>
    <row r="12" spans="1:23" ht="30" x14ac:dyDescent="0.25">
      <c r="A12" s="12"/>
      <c r="B12" s="33" t="s">
        <v>81</v>
      </c>
      <c r="C12" s="10">
        <v>2</v>
      </c>
      <c r="D12" s="10">
        <v>2850</v>
      </c>
      <c r="E12" s="22">
        <f t="shared" si="0"/>
        <v>5700</v>
      </c>
      <c r="F12" s="10"/>
      <c r="G12" s="10"/>
      <c r="H12" s="11">
        <v>1</v>
      </c>
      <c r="I12" s="11">
        <v>6560</v>
      </c>
      <c r="J12" s="25">
        <f t="shared" si="1"/>
        <v>6560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6"/>
      <c r="W12" s="6"/>
    </row>
    <row r="13" spans="1:23" ht="30" x14ac:dyDescent="0.25">
      <c r="A13" s="12"/>
      <c r="B13" s="33" t="s">
        <v>83</v>
      </c>
      <c r="C13" s="35">
        <v>1</v>
      </c>
      <c r="D13" s="35">
        <v>4500</v>
      </c>
      <c r="E13" s="22">
        <f t="shared" si="0"/>
        <v>4500</v>
      </c>
      <c r="F13" s="35"/>
      <c r="G13" s="35">
        <v>4500</v>
      </c>
      <c r="H13" s="30">
        <v>5</v>
      </c>
      <c r="I13" s="30">
        <v>870</v>
      </c>
      <c r="J13" s="25">
        <f t="shared" si="1"/>
        <v>4350</v>
      </c>
      <c r="K13" s="30"/>
      <c r="L13" s="30">
        <v>4350</v>
      </c>
      <c r="M13" s="11">
        <v>0</v>
      </c>
      <c r="N13" s="11"/>
      <c r="O13" s="11">
        <v>0</v>
      </c>
      <c r="P13" s="11">
        <v>0</v>
      </c>
      <c r="Q13" s="11"/>
      <c r="R13" s="11">
        <v>0</v>
      </c>
      <c r="S13" s="11">
        <v>4000</v>
      </c>
      <c r="T13" s="11"/>
      <c r="U13" s="11">
        <v>4000</v>
      </c>
      <c r="V13" s="6"/>
      <c r="W13" s="6"/>
    </row>
    <row r="14" spans="1:23" x14ac:dyDescent="0.25">
      <c r="A14" s="12"/>
      <c r="B14" s="19" t="s">
        <v>86</v>
      </c>
      <c r="C14" s="22">
        <v>5</v>
      </c>
      <c r="D14" s="22">
        <v>4500</v>
      </c>
      <c r="E14" s="22">
        <f t="shared" si="0"/>
        <v>22500</v>
      </c>
      <c r="F14" s="22"/>
      <c r="G14" s="22">
        <v>22500</v>
      </c>
      <c r="H14" s="25">
        <v>5</v>
      </c>
      <c r="I14" s="25">
        <v>870</v>
      </c>
      <c r="J14" s="25">
        <f t="shared" si="1"/>
        <v>4350</v>
      </c>
      <c r="K14" s="25"/>
      <c r="L14" s="25">
        <v>4350</v>
      </c>
      <c r="M14" s="11"/>
      <c r="N14" s="11"/>
      <c r="O14" s="11"/>
      <c r="P14" s="11"/>
      <c r="Q14" s="11"/>
      <c r="R14" s="11"/>
      <c r="S14" s="11"/>
      <c r="T14" s="11"/>
      <c r="U14" s="11"/>
      <c r="V14" s="6"/>
      <c r="W14" s="6"/>
    </row>
    <row r="15" spans="1:23" x14ac:dyDescent="0.25">
      <c r="A15" s="12"/>
      <c r="B15" s="34" t="s">
        <v>87</v>
      </c>
      <c r="C15" s="35">
        <v>4</v>
      </c>
      <c r="D15" s="29">
        <v>4000</v>
      </c>
      <c r="E15" s="22">
        <f t="shared" si="0"/>
        <v>16000</v>
      </c>
      <c r="F15" s="10"/>
      <c r="G15" s="29">
        <v>16000</v>
      </c>
      <c r="H15" s="30">
        <v>4</v>
      </c>
      <c r="I15" s="30">
        <v>870</v>
      </c>
      <c r="J15" s="25">
        <f t="shared" si="1"/>
        <v>3480</v>
      </c>
      <c r="K15" s="11"/>
      <c r="L15" s="30">
        <v>3480</v>
      </c>
      <c r="M15" s="11">
        <v>0</v>
      </c>
      <c r="N15" s="11"/>
      <c r="O15" s="11">
        <v>0</v>
      </c>
      <c r="P15" s="32"/>
      <c r="Q15" s="11"/>
      <c r="R15" s="32"/>
      <c r="S15" s="32">
        <v>5000</v>
      </c>
      <c r="T15" s="11"/>
      <c r="U15" s="32">
        <v>5000</v>
      </c>
      <c r="V15" s="6"/>
      <c r="W15" s="6"/>
    </row>
    <row r="16" spans="1:23" x14ac:dyDescent="0.25">
      <c r="A16" s="12"/>
      <c r="B16" s="13" t="s">
        <v>91</v>
      </c>
      <c r="C16" s="35"/>
      <c r="D16" s="35"/>
      <c r="E16" s="22">
        <f t="shared" si="0"/>
        <v>0</v>
      </c>
      <c r="F16" s="35"/>
      <c r="G16" s="35"/>
      <c r="H16" s="30"/>
      <c r="I16" s="30"/>
      <c r="J16" s="25">
        <f t="shared" si="1"/>
        <v>0</v>
      </c>
      <c r="K16" s="30"/>
      <c r="L16" s="30"/>
      <c r="M16" s="11"/>
      <c r="N16" s="11"/>
      <c r="O16" s="11"/>
      <c r="P16" s="11"/>
      <c r="Q16" s="11"/>
      <c r="R16" s="11"/>
      <c r="S16" s="11"/>
      <c r="T16" s="11"/>
      <c r="U16" s="11"/>
      <c r="V16" s="6"/>
      <c r="W16" s="6"/>
    </row>
    <row r="17" spans="1:23" x14ac:dyDescent="0.25">
      <c r="A17" s="12"/>
      <c r="B17" s="34" t="s">
        <v>94</v>
      </c>
      <c r="C17" s="35">
        <v>3</v>
      </c>
      <c r="D17" s="35">
        <v>4500</v>
      </c>
      <c r="E17" s="22">
        <f t="shared" si="0"/>
        <v>13500</v>
      </c>
      <c r="F17" s="35"/>
      <c r="G17" s="35">
        <v>13500</v>
      </c>
      <c r="H17" s="30">
        <v>3</v>
      </c>
      <c r="I17" s="30">
        <v>870</v>
      </c>
      <c r="J17" s="25">
        <f t="shared" si="1"/>
        <v>2610</v>
      </c>
      <c r="K17" s="30"/>
      <c r="L17" s="30">
        <v>2610</v>
      </c>
      <c r="M17" s="11"/>
      <c r="N17" s="11"/>
      <c r="O17" s="11"/>
      <c r="P17" s="11"/>
      <c r="Q17" s="11"/>
      <c r="R17" s="11"/>
      <c r="S17" s="11">
        <v>14000</v>
      </c>
      <c r="T17" s="11"/>
      <c r="U17" s="11">
        <v>14000</v>
      </c>
      <c r="V17" s="6"/>
      <c r="W17" s="6"/>
    </row>
    <row r="18" spans="1:23" x14ac:dyDescent="0.25">
      <c r="A18" s="12"/>
      <c r="B18" s="19" t="s">
        <v>96</v>
      </c>
      <c r="C18" s="22">
        <v>10</v>
      </c>
      <c r="D18" s="22">
        <v>4500</v>
      </c>
      <c r="E18" s="22">
        <f t="shared" si="0"/>
        <v>45000</v>
      </c>
      <c r="F18" s="22"/>
      <c r="G18" s="22">
        <v>45000</v>
      </c>
      <c r="H18" s="25">
        <v>4</v>
      </c>
      <c r="I18" s="25">
        <v>870</v>
      </c>
      <c r="J18" s="25">
        <f t="shared" si="1"/>
        <v>3480</v>
      </c>
      <c r="K18" s="25"/>
      <c r="L18" s="25">
        <v>3480</v>
      </c>
      <c r="M18" s="11"/>
      <c r="N18" s="11"/>
      <c r="O18" s="11"/>
      <c r="P18" s="11"/>
      <c r="Q18" s="11"/>
      <c r="R18" s="11"/>
      <c r="S18" s="11"/>
      <c r="T18" s="11"/>
      <c r="U18" s="11"/>
      <c r="V18" s="6"/>
      <c r="W18" s="6"/>
    </row>
    <row r="19" spans="1:23" x14ac:dyDescent="0.25">
      <c r="A19" s="12"/>
      <c r="B19" s="19" t="s">
        <v>99</v>
      </c>
      <c r="C19" s="22">
        <v>18</v>
      </c>
      <c r="D19" s="22">
        <v>250</v>
      </c>
      <c r="E19" s="22">
        <f t="shared" si="0"/>
        <v>4500</v>
      </c>
      <c r="F19" s="22"/>
      <c r="G19" s="22">
        <v>4500</v>
      </c>
      <c r="H19" s="25">
        <v>19</v>
      </c>
      <c r="I19" s="25">
        <v>870</v>
      </c>
      <c r="J19" s="25">
        <f t="shared" si="1"/>
        <v>16530</v>
      </c>
      <c r="K19" s="25"/>
      <c r="L19" s="25">
        <v>16530</v>
      </c>
      <c r="M19" s="25"/>
      <c r="N19" s="25"/>
      <c r="O19" s="25"/>
      <c r="P19" s="25"/>
      <c r="Q19" s="25"/>
      <c r="R19" s="25"/>
      <c r="S19" s="25">
        <v>5500</v>
      </c>
      <c r="T19" s="25"/>
      <c r="U19" s="25">
        <v>5500</v>
      </c>
      <c r="V19" s="6"/>
      <c r="W19" s="6"/>
    </row>
    <row r="20" spans="1:23" x14ac:dyDescent="0.25">
      <c r="A20" s="12"/>
      <c r="B20" s="34" t="s">
        <v>100</v>
      </c>
      <c r="C20" s="35">
        <v>30</v>
      </c>
      <c r="D20" s="35">
        <v>4500</v>
      </c>
      <c r="E20" s="22">
        <f t="shared" si="0"/>
        <v>135000</v>
      </c>
      <c r="F20" s="35"/>
      <c r="G20" s="35">
        <v>135000</v>
      </c>
      <c r="H20" s="30">
        <v>30</v>
      </c>
      <c r="I20" s="30">
        <v>930</v>
      </c>
      <c r="J20" s="25">
        <f t="shared" si="1"/>
        <v>27900</v>
      </c>
      <c r="K20" s="30"/>
      <c r="L20" s="30">
        <v>27900</v>
      </c>
      <c r="M20" s="11"/>
      <c r="N20" s="11"/>
      <c r="O20" s="11"/>
      <c r="P20" s="11"/>
      <c r="Q20" s="11"/>
      <c r="R20" s="11"/>
      <c r="S20" s="11"/>
      <c r="T20" s="11"/>
      <c r="U20" s="11"/>
      <c r="V20" s="6"/>
      <c r="W20" s="6"/>
    </row>
    <row r="21" spans="1:23" x14ac:dyDescent="0.25">
      <c r="A21" s="12"/>
      <c r="B21" s="34" t="s">
        <v>103</v>
      </c>
      <c r="C21" s="35">
        <v>3</v>
      </c>
      <c r="D21" s="35">
        <v>4500</v>
      </c>
      <c r="E21" s="22">
        <f t="shared" si="0"/>
        <v>13500</v>
      </c>
      <c r="F21" s="35"/>
      <c r="G21" s="35">
        <v>13500</v>
      </c>
      <c r="H21" s="30">
        <v>3</v>
      </c>
      <c r="I21" s="30">
        <v>870</v>
      </c>
      <c r="J21" s="25">
        <f t="shared" si="1"/>
        <v>2610</v>
      </c>
      <c r="K21" s="30"/>
      <c r="L21" s="30">
        <v>2610</v>
      </c>
      <c r="M21" s="11"/>
      <c r="N21" s="11"/>
      <c r="O21" s="11"/>
      <c r="P21" s="11"/>
      <c r="Q21" s="11"/>
      <c r="R21" s="11"/>
      <c r="S21" s="11"/>
      <c r="T21" s="11"/>
      <c r="U21" s="11"/>
      <c r="V21" s="6"/>
      <c r="W21" s="6"/>
    </row>
    <row r="22" spans="1:23" x14ac:dyDescent="0.25">
      <c r="A22" s="12"/>
      <c r="B22" s="19" t="s">
        <v>106</v>
      </c>
      <c r="C22" s="22">
        <v>1</v>
      </c>
      <c r="D22" s="22">
        <v>4500</v>
      </c>
      <c r="E22" s="22">
        <f t="shared" si="0"/>
        <v>4500</v>
      </c>
      <c r="F22" s="22"/>
      <c r="G22" s="22">
        <v>4500</v>
      </c>
      <c r="H22" s="25">
        <v>5</v>
      </c>
      <c r="I22" s="25">
        <v>870</v>
      </c>
      <c r="J22" s="25">
        <f t="shared" si="1"/>
        <v>4350</v>
      </c>
      <c r="K22" s="25"/>
      <c r="L22" s="25">
        <v>4350</v>
      </c>
      <c r="M22" s="11"/>
      <c r="N22" s="11"/>
      <c r="O22" s="11"/>
      <c r="P22" s="11"/>
      <c r="Q22" s="11"/>
      <c r="R22" s="11"/>
      <c r="S22" s="11"/>
      <c r="T22" s="11"/>
      <c r="U22" s="11"/>
      <c r="V22" s="6"/>
      <c r="W22" s="6"/>
    </row>
    <row r="23" spans="1:23" x14ac:dyDescent="0.25">
      <c r="A23" s="12"/>
      <c r="B23" s="34" t="s">
        <v>108</v>
      </c>
      <c r="C23" s="35">
        <v>5</v>
      </c>
      <c r="D23" s="35">
        <v>4500</v>
      </c>
      <c r="E23" s="22">
        <f t="shared" si="0"/>
        <v>22500</v>
      </c>
      <c r="F23" s="35"/>
      <c r="G23" s="35">
        <v>22500</v>
      </c>
      <c r="H23" s="30">
        <v>2</v>
      </c>
      <c r="I23" s="30">
        <v>870</v>
      </c>
      <c r="J23" s="25">
        <f t="shared" si="1"/>
        <v>1740</v>
      </c>
      <c r="K23" s="30"/>
      <c r="L23" s="30">
        <v>1740</v>
      </c>
      <c r="M23" s="11"/>
      <c r="N23" s="11"/>
      <c r="O23" s="11"/>
      <c r="P23" s="11"/>
      <c r="Q23" s="11"/>
      <c r="R23" s="11"/>
      <c r="S23" s="11"/>
      <c r="T23" s="11"/>
      <c r="U23" s="11"/>
      <c r="V23" s="6"/>
      <c r="W23" s="6"/>
    </row>
    <row r="24" spans="1:23" x14ac:dyDescent="0.25">
      <c r="A24" s="12"/>
      <c r="B24" s="34" t="s">
        <v>110</v>
      </c>
      <c r="C24" s="35">
        <v>4</v>
      </c>
      <c r="D24" s="35">
        <v>4500</v>
      </c>
      <c r="E24" s="22">
        <f t="shared" si="0"/>
        <v>18000</v>
      </c>
      <c r="F24" s="10"/>
      <c r="G24" s="35">
        <v>18000</v>
      </c>
      <c r="H24" s="30">
        <v>4</v>
      </c>
      <c r="I24" s="30">
        <v>870</v>
      </c>
      <c r="J24" s="25">
        <f t="shared" si="1"/>
        <v>3480</v>
      </c>
      <c r="K24" s="11"/>
      <c r="L24" s="30">
        <v>3480</v>
      </c>
      <c r="M24" s="11">
        <v>0</v>
      </c>
      <c r="N24" s="11"/>
      <c r="O24" s="11">
        <v>0</v>
      </c>
      <c r="P24" s="11"/>
      <c r="Q24" s="11"/>
      <c r="R24" s="11"/>
      <c r="S24" s="11">
        <v>3000</v>
      </c>
      <c r="T24" s="11"/>
      <c r="U24" s="11">
        <v>3000</v>
      </c>
      <c r="V24" s="6"/>
      <c r="W24" s="6"/>
    </row>
    <row r="25" spans="1:23" x14ac:dyDescent="0.25">
      <c r="A25" s="12"/>
      <c r="B25" s="33" t="s">
        <v>109</v>
      </c>
      <c r="C25" s="35">
        <v>2</v>
      </c>
      <c r="D25" s="35">
        <v>700</v>
      </c>
      <c r="E25" s="22">
        <f t="shared" si="0"/>
        <v>1400</v>
      </c>
      <c r="F25" s="35"/>
      <c r="G25" s="35">
        <v>1400</v>
      </c>
      <c r="H25" s="30">
        <v>2</v>
      </c>
      <c r="I25" s="30">
        <v>850</v>
      </c>
      <c r="J25" s="25">
        <f t="shared" si="1"/>
        <v>1700</v>
      </c>
      <c r="K25" s="30"/>
      <c r="L25" s="30">
        <v>1700</v>
      </c>
      <c r="M25" s="30"/>
      <c r="N25" s="30"/>
      <c r="O25" s="30"/>
      <c r="P25" s="30"/>
      <c r="Q25" s="30"/>
      <c r="R25" s="30"/>
      <c r="S25" s="30"/>
      <c r="T25" s="30"/>
      <c r="U25" s="30"/>
      <c r="V25" s="6"/>
      <c r="W25" s="6"/>
    </row>
    <row r="26" spans="1:23" x14ac:dyDescent="0.25">
      <c r="A26" s="12"/>
      <c r="B26" s="67" t="s">
        <v>112</v>
      </c>
      <c r="C26" s="35">
        <v>8</v>
      </c>
      <c r="D26" s="35">
        <v>4500</v>
      </c>
      <c r="E26" s="22">
        <f t="shared" si="0"/>
        <v>36000</v>
      </c>
      <c r="F26" s="10"/>
      <c r="G26" s="35">
        <v>36000</v>
      </c>
      <c r="H26" s="30">
        <v>5</v>
      </c>
      <c r="I26" s="30">
        <v>870</v>
      </c>
      <c r="J26" s="25">
        <f t="shared" si="1"/>
        <v>4350</v>
      </c>
      <c r="K26" s="11"/>
      <c r="L26" s="30">
        <v>4350</v>
      </c>
      <c r="M26" s="11">
        <v>0</v>
      </c>
      <c r="N26" s="11"/>
      <c r="O26" s="11">
        <v>0</v>
      </c>
      <c r="P26" s="11"/>
      <c r="Q26" s="11"/>
      <c r="R26" s="11"/>
      <c r="S26" s="11">
        <v>5000</v>
      </c>
      <c r="T26" s="11"/>
      <c r="U26" s="11">
        <v>5000</v>
      </c>
      <c r="V26" s="6"/>
      <c r="W26" s="6"/>
    </row>
    <row r="27" spans="1:23" x14ac:dyDescent="0.25">
      <c r="A27" s="12"/>
      <c r="B27" s="13" t="s">
        <v>72</v>
      </c>
      <c r="C27" s="22">
        <v>3</v>
      </c>
      <c r="D27" s="22">
        <v>4500</v>
      </c>
      <c r="E27" s="22">
        <f t="shared" si="0"/>
        <v>13500</v>
      </c>
      <c r="F27" s="22"/>
      <c r="G27" s="22">
        <v>13500</v>
      </c>
      <c r="H27" s="25">
        <v>3</v>
      </c>
      <c r="I27" s="25">
        <v>870</v>
      </c>
      <c r="J27" s="25">
        <f t="shared" si="1"/>
        <v>2610</v>
      </c>
      <c r="K27" s="25"/>
      <c r="L27" s="25">
        <v>2610</v>
      </c>
      <c r="M27" s="11"/>
      <c r="N27" s="11"/>
      <c r="O27" s="11"/>
      <c r="P27" s="11"/>
      <c r="Q27" s="11"/>
      <c r="R27" s="11"/>
      <c r="S27" s="32"/>
      <c r="T27" s="11"/>
      <c r="U27" s="32"/>
      <c r="V27" s="6"/>
      <c r="W27" s="6"/>
    </row>
    <row r="28" spans="1:23" ht="18" hidden="1" customHeight="1" x14ac:dyDescent="0.25">
      <c r="A28" s="52" t="s">
        <v>4</v>
      </c>
      <c r="B28" s="53"/>
      <c r="C28" s="10"/>
      <c r="D28" s="10"/>
      <c r="E28" s="10"/>
      <c r="F28" s="10"/>
      <c r="G28" s="10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6"/>
      <c r="W28" s="6"/>
    </row>
    <row r="29" spans="1:23" hidden="1" x14ac:dyDescent="0.25">
      <c r="A29" s="12"/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6"/>
      <c r="W29" s="6"/>
    </row>
    <row r="30" spans="1:23" hidden="1" x14ac:dyDescent="0.25">
      <c r="A30" s="12"/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6"/>
      <c r="W30" s="6"/>
    </row>
    <row r="31" spans="1:23" hidden="1" x14ac:dyDescent="0.25">
      <c r="A31" s="52" t="s">
        <v>2</v>
      </c>
      <c r="B31" s="53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6"/>
      <c r="W31" s="6"/>
    </row>
    <row r="32" spans="1:23" hidden="1" x14ac:dyDescent="0.25">
      <c r="A32" s="12"/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6"/>
      <c r="W32" s="6"/>
    </row>
    <row r="33" spans="1:23" hidden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6"/>
      <c r="W33" s="6"/>
    </row>
    <row r="34" spans="1:23" ht="15" customHeight="1" x14ac:dyDescent="0.25">
      <c r="A34" s="54" t="s">
        <v>34</v>
      </c>
      <c r="B34" s="55"/>
      <c r="C34" s="4">
        <f>SUM(C8:C27)</f>
        <v>115</v>
      </c>
      <c r="D34" s="4">
        <f t="shared" ref="D34:U34" si="2">SUM(D8:D27)</f>
        <v>73650</v>
      </c>
      <c r="E34" s="4">
        <f t="shared" si="2"/>
        <v>424800</v>
      </c>
      <c r="F34" s="4">
        <f t="shared" si="2"/>
        <v>0</v>
      </c>
      <c r="G34" s="4">
        <f t="shared" si="2"/>
        <v>419100</v>
      </c>
      <c r="H34" s="4">
        <f t="shared" si="2"/>
        <v>104</v>
      </c>
      <c r="I34" s="4">
        <f t="shared" si="2"/>
        <v>27950</v>
      </c>
      <c r="J34" s="4">
        <f t="shared" si="2"/>
        <v>103620</v>
      </c>
      <c r="K34" s="4">
        <f t="shared" si="2"/>
        <v>0</v>
      </c>
      <c r="L34" s="4">
        <f t="shared" si="2"/>
        <v>97060</v>
      </c>
      <c r="M34" s="4">
        <f t="shared" si="2"/>
        <v>0</v>
      </c>
      <c r="N34" s="4">
        <f t="shared" si="2"/>
        <v>0</v>
      </c>
      <c r="O34" s="4">
        <f t="shared" si="2"/>
        <v>0</v>
      </c>
      <c r="P34" s="4">
        <f t="shared" si="2"/>
        <v>0</v>
      </c>
      <c r="Q34" s="4">
        <f t="shared" si="2"/>
        <v>0</v>
      </c>
      <c r="R34" s="4">
        <f t="shared" si="2"/>
        <v>0</v>
      </c>
      <c r="S34" s="4">
        <f t="shared" si="2"/>
        <v>42000</v>
      </c>
      <c r="T34" s="4">
        <f t="shared" si="2"/>
        <v>0</v>
      </c>
      <c r="U34" s="4">
        <f t="shared" si="2"/>
        <v>42000</v>
      </c>
      <c r="V34" s="6"/>
      <c r="W34" s="6"/>
    </row>
    <row r="35" spans="1:23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20.25" customHeight="1" x14ac:dyDescent="0.25">
      <c r="A36" s="51" t="s">
        <v>60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6"/>
      <c r="W36" s="6"/>
    </row>
    <row r="37" spans="1:23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</sheetData>
  <mergeCells count="28">
    <mergeCell ref="I4:I5"/>
    <mergeCell ref="J4:J5"/>
    <mergeCell ref="A1:U1"/>
    <mergeCell ref="A2:A5"/>
    <mergeCell ref="B2:B5"/>
    <mergeCell ref="C2:U2"/>
    <mergeCell ref="C3:G3"/>
    <mergeCell ref="H3:L3"/>
    <mergeCell ref="M3:O3"/>
    <mergeCell ref="P3:R3"/>
    <mergeCell ref="S3:U3"/>
    <mergeCell ref="C4:C5"/>
    <mergeCell ref="A36:U36"/>
    <mergeCell ref="T4:U4"/>
    <mergeCell ref="A7:B7"/>
    <mergeCell ref="A28:B28"/>
    <mergeCell ref="A31:B31"/>
    <mergeCell ref="A34:B34"/>
    <mergeCell ref="K4:L4"/>
    <mergeCell ref="M4:M5"/>
    <mergeCell ref="N4:O4"/>
    <mergeCell ref="P4:P5"/>
    <mergeCell ref="Q4:R4"/>
    <mergeCell ref="S4:S5"/>
    <mergeCell ref="D4:D5"/>
    <mergeCell ref="E4:E5"/>
    <mergeCell ref="F4:G4"/>
    <mergeCell ref="H4:H5"/>
  </mergeCells>
  <pageMargins left="0.51181102362204722" right="0.31496062992125984" top="0.35433070866141736" bottom="0.35433070866141736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4"/>
  <sheetViews>
    <sheetView tabSelected="1" topLeftCell="I7" workbookViewId="0">
      <selection activeCell="X35" sqref="X35"/>
    </sheetView>
  </sheetViews>
  <sheetFormatPr defaultRowHeight="15" x14ac:dyDescent="0.25"/>
  <cols>
    <col min="1" max="1" width="5" customWidth="1"/>
    <col min="2" max="2" width="26.140625" customWidth="1"/>
    <col min="3" max="3" width="10.42578125" customWidth="1"/>
    <col min="4" max="5" width="7.85546875" customWidth="1"/>
    <col min="6" max="6" width="9.7109375" customWidth="1"/>
    <col min="7" max="7" width="7.7109375" customWidth="1"/>
    <col min="8" max="8" width="8" customWidth="1"/>
    <col min="9" max="9" width="9.42578125" customWidth="1"/>
    <col min="10" max="11" width="7.7109375" customWidth="1"/>
    <col min="12" max="12" width="10.85546875" customWidth="1"/>
    <col min="13" max="13" width="8.140625" customWidth="1"/>
    <col min="14" max="14" width="7.85546875" customWidth="1"/>
    <col min="15" max="15" width="9.140625" customWidth="1"/>
    <col min="16" max="17" width="9" customWidth="1"/>
    <col min="18" max="18" width="10.42578125" customWidth="1"/>
    <col min="21" max="21" width="9.85546875" customWidth="1"/>
    <col min="24" max="24" width="11.7109375" customWidth="1"/>
  </cols>
  <sheetData>
    <row r="1" spans="1:26" ht="40.5" customHeight="1" x14ac:dyDescent="0.25">
      <c r="A1" s="62" t="s">
        <v>66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spans="1:26" ht="33" customHeight="1" x14ac:dyDescent="0.25">
      <c r="A2" s="56" t="s">
        <v>1</v>
      </c>
      <c r="B2" s="46" t="s">
        <v>21</v>
      </c>
      <c r="C2" s="46" t="s">
        <v>59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54" customHeight="1" x14ac:dyDescent="0.25">
      <c r="A3" s="57"/>
      <c r="B3" s="46"/>
      <c r="C3" s="46" t="s">
        <v>23</v>
      </c>
      <c r="D3" s="46"/>
      <c r="E3" s="46"/>
      <c r="F3" s="46" t="s">
        <v>24</v>
      </c>
      <c r="G3" s="46"/>
      <c r="H3" s="46"/>
      <c r="I3" s="46" t="s">
        <v>27</v>
      </c>
      <c r="J3" s="46"/>
      <c r="K3" s="46"/>
      <c r="L3" s="46" t="s">
        <v>61</v>
      </c>
      <c r="M3" s="46"/>
      <c r="N3" s="46"/>
      <c r="O3" s="59" t="s">
        <v>62</v>
      </c>
      <c r="P3" s="60"/>
      <c r="Q3" s="60"/>
      <c r="R3" s="60"/>
      <c r="S3" s="60"/>
      <c r="T3" s="60"/>
      <c r="U3" s="60"/>
      <c r="V3" s="60"/>
      <c r="W3" s="60"/>
      <c r="X3" s="60"/>
      <c r="Y3" s="60"/>
      <c r="Z3" s="61"/>
    </row>
    <row r="4" spans="1:26" ht="15" customHeight="1" x14ac:dyDescent="0.25">
      <c r="A4" s="57"/>
      <c r="B4" s="46"/>
      <c r="C4" s="46" t="s">
        <v>25</v>
      </c>
      <c r="D4" s="46" t="s">
        <v>22</v>
      </c>
      <c r="E4" s="46"/>
      <c r="F4" s="46" t="s">
        <v>31</v>
      </c>
      <c r="G4" s="46" t="s">
        <v>22</v>
      </c>
      <c r="H4" s="46"/>
      <c r="I4" s="46" t="s">
        <v>30</v>
      </c>
      <c r="J4" s="46" t="s">
        <v>22</v>
      </c>
      <c r="K4" s="46"/>
      <c r="L4" s="46" t="s">
        <v>32</v>
      </c>
      <c r="M4" s="46" t="s">
        <v>22</v>
      </c>
      <c r="N4" s="46"/>
      <c r="O4" s="46" t="s">
        <v>45</v>
      </c>
      <c r="P4" s="46" t="s">
        <v>22</v>
      </c>
      <c r="Q4" s="46"/>
      <c r="R4" s="46" t="s">
        <v>33</v>
      </c>
      <c r="S4" s="46"/>
      <c r="T4" s="46"/>
      <c r="U4" s="46"/>
      <c r="V4" s="46"/>
      <c r="W4" s="46"/>
      <c r="X4" s="46"/>
      <c r="Y4" s="46"/>
      <c r="Z4" s="46"/>
    </row>
    <row r="5" spans="1:26" ht="39.75" customHeight="1" x14ac:dyDescent="0.25">
      <c r="A5" s="57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 t="s">
        <v>26</v>
      </c>
      <c r="S5" s="46" t="s">
        <v>22</v>
      </c>
      <c r="T5" s="46"/>
      <c r="U5" s="46" t="s">
        <v>28</v>
      </c>
      <c r="V5" s="46" t="s">
        <v>22</v>
      </c>
      <c r="W5" s="46"/>
      <c r="X5" s="46" t="s">
        <v>29</v>
      </c>
      <c r="Y5" s="46" t="s">
        <v>22</v>
      </c>
      <c r="Z5" s="46"/>
    </row>
    <row r="6" spans="1:26" ht="39" customHeight="1" x14ac:dyDescent="0.25">
      <c r="A6" s="58"/>
      <c r="B6" s="46"/>
      <c r="C6" s="46"/>
      <c r="D6" s="8"/>
      <c r="E6" s="8"/>
      <c r="F6" s="46"/>
      <c r="G6" s="8"/>
      <c r="H6" s="8"/>
      <c r="I6" s="46"/>
      <c r="J6" s="8"/>
      <c r="K6" s="8"/>
      <c r="L6" s="46"/>
      <c r="M6" s="8"/>
      <c r="N6" s="8"/>
      <c r="O6" s="46"/>
      <c r="P6" s="16" t="s">
        <v>43</v>
      </c>
      <c r="Q6" s="16" t="s">
        <v>44</v>
      </c>
      <c r="R6" s="46"/>
      <c r="S6" s="16"/>
      <c r="T6" s="16"/>
      <c r="U6" s="46"/>
      <c r="V6" s="8"/>
      <c r="W6" s="8"/>
      <c r="X6" s="46"/>
      <c r="Y6" s="8"/>
      <c r="Z6" s="8"/>
    </row>
    <row r="7" spans="1:26" ht="15.75" customHeight="1" x14ac:dyDescent="0.25">
      <c r="A7" s="14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  <c r="W7" s="8">
        <v>23</v>
      </c>
      <c r="X7" s="8">
        <v>24</v>
      </c>
      <c r="Y7" s="8">
        <v>25</v>
      </c>
      <c r="Z7" s="8">
        <v>26</v>
      </c>
    </row>
    <row r="8" spans="1:26" ht="16.5" customHeight="1" x14ac:dyDescent="0.25">
      <c r="A8" s="50" t="s">
        <v>3</v>
      </c>
      <c r="B8" s="50"/>
      <c r="C8" s="10"/>
      <c r="D8" s="10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9"/>
      <c r="V8" s="9"/>
      <c r="W8" s="9"/>
      <c r="X8" s="9"/>
      <c r="Y8" s="9"/>
      <c r="Z8" s="9"/>
    </row>
    <row r="9" spans="1:26" ht="30" x14ac:dyDescent="0.25">
      <c r="A9" s="12">
        <v>1</v>
      </c>
      <c r="B9" s="24" t="s">
        <v>64</v>
      </c>
      <c r="C9" s="29">
        <v>4400</v>
      </c>
      <c r="D9" s="10"/>
      <c r="E9" s="29">
        <v>4400</v>
      </c>
      <c r="F9" s="30"/>
      <c r="G9" s="30"/>
      <c r="H9" s="30"/>
      <c r="I9" s="31">
        <v>5000</v>
      </c>
      <c r="J9" s="30"/>
      <c r="K9" s="31">
        <v>5000</v>
      </c>
      <c r="L9" s="31">
        <v>3000</v>
      </c>
      <c r="M9" s="30"/>
      <c r="N9" s="26">
        <v>3000</v>
      </c>
      <c r="O9" s="26">
        <f>P9+S9+V9</f>
        <v>0</v>
      </c>
      <c r="P9" s="25"/>
      <c r="Q9" s="26">
        <f>T9+W9+Z9</f>
        <v>110000</v>
      </c>
      <c r="R9" s="25"/>
      <c r="S9" s="25"/>
      <c r="T9" s="25"/>
      <c r="U9" s="27">
        <v>10000</v>
      </c>
      <c r="V9" s="28"/>
      <c r="W9" s="27">
        <v>10000</v>
      </c>
      <c r="X9" s="27">
        <v>100000</v>
      </c>
      <c r="Y9" s="28"/>
      <c r="Z9" s="27">
        <v>100000</v>
      </c>
    </row>
    <row r="10" spans="1:26" x14ac:dyDescent="0.25">
      <c r="A10" s="12"/>
      <c r="B10" s="34" t="s">
        <v>75</v>
      </c>
      <c r="C10" s="29">
        <v>4400</v>
      </c>
      <c r="D10" s="35"/>
      <c r="E10" s="29">
        <v>4400</v>
      </c>
      <c r="F10" s="30"/>
      <c r="G10" s="30"/>
      <c r="H10" s="30"/>
      <c r="I10" s="31">
        <v>5000</v>
      </c>
      <c r="J10" s="30"/>
      <c r="K10" s="31">
        <v>5000</v>
      </c>
      <c r="L10" s="31"/>
      <c r="M10" s="30"/>
      <c r="N10" s="31"/>
      <c r="O10" s="26">
        <f t="shared" ref="O10:O28" si="0">P10+S10+V10</f>
        <v>0</v>
      </c>
      <c r="P10" s="30"/>
      <c r="Q10" s="26">
        <f t="shared" ref="Q10:Q28" si="1">T10+W10+Z10</f>
        <v>105000</v>
      </c>
      <c r="R10" s="30"/>
      <c r="S10" s="30"/>
      <c r="T10" s="30"/>
      <c r="U10" s="36">
        <v>5000</v>
      </c>
      <c r="V10" s="37"/>
      <c r="W10" s="36">
        <v>5000</v>
      </c>
      <c r="X10" s="36">
        <v>100000</v>
      </c>
      <c r="Y10" s="37"/>
      <c r="Z10" s="27">
        <v>100000</v>
      </c>
    </row>
    <row r="11" spans="1:26" x14ac:dyDescent="0.25">
      <c r="A11" s="12"/>
      <c r="B11" s="33" t="s">
        <v>76</v>
      </c>
      <c r="C11" s="29">
        <v>4400</v>
      </c>
      <c r="D11" s="35"/>
      <c r="E11" s="29">
        <v>4400</v>
      </c>
      <c r="F11" s="30"/>
      <c r="G11" s="30"/>
      <c r="H11" s="30"/>
      <c r="I11" s="31">
        <v>500</v>
      </c>
      <c r="J11" s="30"/>
      <c r="K11" s="31">
        <v>500</v>
      </c>
      <c r="L11" s="31"/>
      <c r="M11" s="30"/>
      <c r="N11" s="31"/>
      <c r="O11" s="26">
        <f t="shared" si="0"/>
        <v>0</v>
      </c>
      <c r="P11" s="30"/>
      <c r="Q11" s="26">
        <f t="shared" si="1"/>
        <v>110000</v>
      </c>
      <c r="R11" s="30"/>
      <c r="S11" s="30"/>
      <c r="T11" s="30"/>
      <c r="U11" s="36">
        <v>10000</v>
      </c>
      <c r="V11" s="9"/>
      <c r="W11" s="36">
        <v>10000</v>
      </c>
      <c r="X11" s="36">
        <v>100000</v>
      </c>
      <c r="Y11" s="37"/>
      <c r="Z11" s="27">
        <v>100000</v>
      </c>
    </row>
    <row r="12" spans="1:26" x14ac:dyDescent="0.25">
      <c r="A12" s="12"/>
      <c r="B12" s="13" t="s">
        <v>80</v>
      </c>
      <c r="C12" s="29">
        <v>7200</v>
      </c>
      <c r="D12" s="35"/>
      <c r="E12" s="29">
        <v>7200</v>
      </c>
      <c r="F12" s="30"/>
      <c r="G12" s="30"/>
      <c r="H12" s="30"/>
      <c r="I12" s="31">
        <v>5000</v>
      </c>
      <c r="J12" s="30"/>
      <c r="K12" s="31">
        <v>5000</v>
      </c>
      <c r="L12" s="31">
        <v>9450</v>
      </c>
      <c r="M12" s="30"/>
      <c r="N12" s="31">
        <v>9450</v>
      </c>
      <c r="O12" s="26">
        <f t="shared" si="0"/>
        <v>0</v>
      </c>
      <c r="P12" s="30"/>
      <c r="Q12" s="26">
        <f t="shared" si="1"/>
        <v>105000</v>
      </c>
      <c r="R12" s="30"/>
      <c r="S12" s="30"/>
      <c r="T12" s="30"/>
      <c r="U12" s="36">
        <v>5000</v>
      </c>
      <c r="V12" s="37"/>
      <c r="W12" s="36">
        <v>5000</v>
      </c>
      <c r="X12" s="36">
        <v>100000</v>
      </c>
      <c r="Y12" s="37"/>
      <c r="Z12" s="36">
        <v>100000</v>
      </c>
    </row>
    <row r="13" spans="1:26" ht="30" x14ac:dyDescent="0.25">
      <c r="A13" s="12"/>
      <c r="B13" s="33" t="s">
        <v>81</v>
      </c>
      <c r="C13" s="10">
        <v>2</v>
      </c>
      <c r="D13" s="10"/>
      <c r="E13" s="10">
        <v>5700</v>
      </c>
      <c r="F13" s="10"/>
      <c r="G13" s="10"/>
      <c r="H13" s="11">
        <v>1</v>
      </c>
      <c r="I13" s="11">
        <v>6560</v>
      </c>
      <c r="J13" s="11"/>
      <c r="K13" s="11">
        <v>6560</v>
      </c>
      <c r="L13" s="11"/>
      <c r="M13" s="11"/>
      <c r="N13" s="11"/>
      <c r="O13" s="26">
        <f t="shared" si="0"/>
        <v>0</v>
      </c>
      <c r="P13" s="11"/>
      <c r="Q13" s="26">
        <f t="shared" si="1"/>
        <v>110000</v>
      </c>
      <c r="R13" s="11"/>
      <c r="S13" s="11"/>
      <c r="T13" s="11"/>
      <c r="U13" s="11">
        <v>10000</v>
      </c>
      <c r="V13" s="37"/>
      <c r="W13" s="36">
        <v>10000</v>
      </c>
      <c r="X13" s="36">
        <v>100000</v>
      </c>
      <c r="Y13" s="37"/>
      <c r="Z13" s="36">
        <v>100000</v>
      </c>
    </row>
    <row r="14" spans="1:26" ht="30" x14ac:dyDescent="0.25">
      <c r="A14" s="12"/>
      <c r="B14" s="33" t="s">
        <v>83</v>
      </c>
      <c r="C14" s="29">
        <v>4400</v>
      </c>
      <c r="D14" s="35"/>
      <c r="E14" s="29">
        <v>13200</v>
      </c>
      <c r="F14" s="30">
        <v>7000</v>
      </c>
      <c r="G14" s="30"/>
      <c r="H14" s="30">
        <v>14000</v>
      </c>
      <c r="I14" s="31">
        <v>5000</v>
      </c>
      <c r="J14" s="30"/>
      <c r="K14" s="31">
        <v>5000</v>
      </c>
      <c r="L14" s="31"/>
      <c r="M14" s="11"/>
      <c r="N14" s="31"/>
      <c r="O14" s="26">
        <f t="shared" si="0"/>
        <v>0</v>
      </c>
      <c r="P14" s="30"/>
      <c r="Q14" s="26">
        <f t="shared" si="1"/>
        <v>60000</v>
      </c>
      <c r="R14" s="30"/>
      <c r="S14" s="30"/>
      <c r="T14" s="30">
        <v>0</v>
      </c>
      <c r="U14" s="36">
        <v>10000</v>
      </c>
      <c r="V14" s="37"/>
      <c r="W14" s="36">
        <v>10000</v>
      </c>
      <c r="X14" s="36">
        <v>50000</v>
      </c>
      <c r="Y14" s="37"/>
      <c r="Z14" s="36">
        <v>50000</v>
      </c>
    </row>
    <row r="15" spans="1:26" x14ac:dyDescent="0.25">
      <c r="A15" s="12"/>
      <c r="B15" s="19" t="s">
        <v>86</v>
      </c>
      <c r="C15" s="21">
        <v>4400</v>
      </c>
      <c r="D15" s="22"/>
      <c r="E15" s="21">
        <v>4400</v>
      </c>
      <c r="F15" s="25"/>
      <c r="G15" s="25"/>
      <c r="H15" s="25"/>
      <c r="I15" s="26">
        <v>5000</v>
      </c>
      <c r="J15" s="25"/>
      <c r="K15" s="26">
        <v>5000</v>
      </c>
      <c r="L15" s="26"/>
      <c r="M15" s="25"/>
      <c r="N15" s="26"/>
      <c r="O15" s="26">
        <f t="shared" si="0"/>
        <v>0</v>
      </c>
      <c r="P15" s="25"/>
      <c r="Q15" s="26">
        <f t="shared" si="1"/>
        <v>105000</v>
      </c>
      <c r="R15" s="30"/>
      <c r="S15" s="30"/>
      <c r="T15" s="30"/>
      <c r="U15" s="36">
        <v>5000</v>
      </c>
      <c r="V15" s="37"/>
      <c r="W15" s="36">
        <v>5000</v>
      </c>
      <c r="X15" s="36">
        <v>100000</v>
      </c>
      <c r="Y15" s="37"/>
      <c r="Z15" s="36">
        <v>100000</v>
      </c>
    </row>
    <row r="16" spans="1:26" x14ac:dyDescent="0.25">
      <c r="A16" s="12"/>
      <c r="B16" s="34" t="s">
        <v>87</v>
      </c>
      <c r="C16" s="29">
        <v>30000</v>
      </c>
      <c r="D16" s="10"/>
      <c r="E16" s="29">
        <v>30000</v>
      </c>
      <c r="F16" s="32">
        <v>20000</v>
      </c>
      <c r="G16" s="11"/>
      <c r="H16" s="32">
        <v>20000</v>
      </c>
      <c r="I16" s="31">
        <v>5000</v>
      </c>
      <c r="J16" s="11"/>
      <c r="K16" s="31">
        <v>5000</v>
      </c>
      <c r="L16" s="31">
        <v>5000</v>
      </c>
      <c r="M16" s="11"/>
      <c r="N16" s="31">
        <v>5000</v>
      </c>
      <c r="O16" s="26">
        <f t="shared" si="0"/>
        <v>0</v>
      </c>
      <c r="P16" s="11"/>
      <c r="Q16" s="26">
        <f t="shared" si="1"/>
        <v>190000</v>
      </c>
      <c r="R16" s="11"/>
      <c r="S16" s="11">
        <v>0</v>
      </c>
      <c r="T16" s="11">
        <v>0</v>
      </c>
      <c r="U16" s="36">
        <v>10000</v>
      </c>
      <c r="V16" s="9"/>
      <c r="W16" s="36">
        <v>10000</v>
      </c>
      <c r="X16" s="36">
        <v>180000</v>
      </c>
      <c r="Y16" s="9"/>
      <c r="Z16" s="36">
        <v>180000</v>
      </c>
    </row>
    <row r="17" spans="1:26" x14ac:dyDescent="0.25">
      <c r="A17" s="12"/>
      <c r="B17" s="13" t="s">
        <v>91</v>
      </c>
      <c r="C17" s="21">
        <v>10000</v>
      </c>
      <c r="D17" s="21"/>
      <c r="E17" s="21">
        <v>10000</v>
      </c>
      <c r="F17" s="25"/>
      <c r="G17" s="25"/>
      <c r="H17" s="25"/>
      <c r="I17" s="26">
        <v>5000</v>
      </c>
      <c r="J17" s="25"/>
      <c r="K17" s="26">
        <v>5000</v>
      </c>
      <c r="L17" s="26"/>
      <c r="M17" s="25"/>
      <c r="N17" s="26"/>
      <c r="O17" s="26">
        <f t="shared" si="0"/>
        <v>0</v>
      </c>
      <c r="P17" s="25"/>
      <c r="Q17" s="26">
        <f t="shared" si="1"/>
        <v>70000</v>
      </c>
      <c r="R17" s="25"/>
      <c r="S17" s="25"/>
      <c r="T17" s="25"/>
      <c r="U17" s="27">
        <v>20000</v>
      </c>
      <c r="V17" s="27"/>
      <c r="W17" s="27">
        <v>20000</v>
      </c>
      <c r="X17" s="27">
        <v>50000</v>
      </c>
      <c r="Y17" s="27"/>
      <c r="Z17" s="27">
        <v>50000</v>
      </c>
    </row>
    <row r="18" spans="1:26" x14ac:dyDescent="0.25">
      <c r="A18" s="12"/>
      <c r="B18" s="34" t="s">
        <v>94</v>
      </c>
      <c r="C18" s="29">
        <v>13200</v>
      </c>
      <c r="D18" s="35"/>
      <c r="E18" s="29">
        <v>13200</v>
      </c>
      <c r="F18" s="30"/>
      <c r="G18" s="30"/>
      <c r="H18" s="30"/>
      <c r="I18" s="31">
        <v>5000</v>
      </c>
      <c r="J18" s="30"/>
      <c r="K18" s="31">
        <v>5000</v>
      </c>
      <c r="L18" s="31">
        <v>180000</v>
      </c>
      <c r="M18" s="30"/>
      <c r="N18" s="31">
        <v>180000</v>
      </c>
      <c r="O18" s="26">
        <f t="shared" si="0"/>
        <v>0</v>
      </c>
      <c r="P18" s="30"/>
      <c r="Q18" s="26">
        <f t="shared" si="1"/>
        <v>170000</v>
      </c>
      <c r="R18" s="30"/>
      <c r="S18" s="30"/>
      <c r="T18" s="30"/>
      <c r="U18" s="36">
        <v>20000</v>
      </c>
      <c r="V18" s="37"/>
      <c r="W18" s="36">
        <v>20000</v>
      </c>
      <c r="X18" s="36">
        <v>150000</v>
      </c>
      <c r="Y18" s="37"/>
      <c r="Z18" s="36">
        <v>150000</v>
      </c>
    </row>
    <row r="19" spans="1:26" x14ac:dyDescent="0.25">
      <c r="A19" s="12"/>
      <c r="B19" s="19" t="s">
        <v>96</v>
      </c>
      <c r="C19" s="21">
        <v>4400</v>
      </c>
      <c r="D19" s="22"/>
      <c r="E19" s="21">
        <v>4400</v>
      </c>
      <c r="F19" s="25"/>
      <c r="G19" s="25"/>
      <c r="H19" s="25"/>
      <c r="I19" s="26">
        <v>5000</v>
      </c>
      <c r="J19" s="25"/>
      <c r="K19" s="26">
        <v>5000</v>
      </c>
      <c r="L19" s="26"/>
      <c r="M19" s="25"/>
      <c r="N19" s="26"/>
      <c r="O19" s="26">
        <f t="shared" si="0"/>
        <v>0</v>
      </c>
      <c r="P19" s="30"/>
      <c r="Q19" s="26">
        <f t="shared" si="1"/>
        <v>110000</v>
      </c>
      <c r="R19" s="30"/>
      <c r="S19" s="30"/>
      <c r="T19" s="30"/>
      <c r="U19" s="36">
        <v>10000</v>
      </c>
      <c r="V19" s="37"/>
      <c r="W19" s="36">
        <v>10000</v>
      </c>
      <c r="X19" s="36">
        <v>100000</v>
      </c>
      <c r="Y19" s="37"/>
      <c r="Z19" s="36">
        <v>100000</v>
      </c>
    </row>
    <row r="20" spans="1:26" x14ac:dyDescent="0.25">
      <c r="A20" s="12"/>
      <c r="B20" s="19" t="s">
        <v>99</v>
      </c>
      <c r="C20" s="21">
        <v>4400</v>
      </c>
      <c r="D20" s="22"/>
      <c r="E20" s="21">
        <v>22000</v>
      </c>
      <c r="F20" s="11"/>
      <c r="G20" s="11"/>
      <c r="H20" s="11"/>
      <c r="I20" s="26">
        <v>1000</v>
      </c>
      <c r="J20" s="25"/>
      <c r="K20" s="26">
        <v>1000</v>
      </c>
      <c r="L20" s="26">
        <v>41500</v>
      </c>
      <c r="M20" s="25"/>
      <c r="N20" s="26">
        <v>41500</v>
      </c>
      <c r="O20" s="26">
        <f t="shared" si="0"/>
        <v>0</v>
      </c>
      <c r="P20" s="25"/>
      <c r="Q20" s="26">
        <f t="shared" si="1"/>
        <v>110000</v>
      </c>
      <c r="R20" s="25"/>
      <c r="S20" s="25"/>
      <c r="T20" s="25"/>
      <c r="U20" s="27">
        <v>10000</v>
      </c>
      <c r="V20" s="9"/>
      <c r="W20" s="27">
        <v>10000</v>
      </c>
      <c r="X20" s="27">
        <v>100000</v>
      </c>
      <c r="Y20" s="28"/>
      <c r="Z20" s="27">
        <v>100000</v>
      </c>
    </row>
    <row r="21" spans="1:26" x14ac:dyDescent="0.25">
      <c r="A21" s="12"/>
      <c r="B21" s="34" t="s">
        <v>100</v>
      </c>
      <c r="C21" s="29">
        <v>10000</v>
      </c>
      <c r="D21" s="35"/>
      <c r="E21" s="29">
        <v>20000</v>
      </c>
      <c r="F21" s="30">
        <v>0</v>
      </c>
      <c r="G21" s="30"/>
      <c r="H21" s="30">
        <v>0</v>
      </c>
      <c r="I21" s="31">
        <v>3000</v>
      </c>
      <c r="J21" s="30"/>
      <c r="K21" s="31">
        <v>3000</v>
      </c>
      <c r="L21" s="31"/>
      <c r="M21" s="11"/>
      <c r="N21" s="31"/>
      <c r="O21" s="26">
        <f t="shared" si="0"/>
        <v>0</v>
      </c>
      <c r="P21" s="30"/>
      <c r="Q21" s="26">
        <f t="shared" si="1"/>
        <v>130000</v>
      </c>
      <c r="R21" s="30">
        <v>0</v>
      </c>
      <c r="S21" s="30"/>
      <c r="T21" s="30">
        <v>0</v>
      </c>
      <c r="U21" s="36">
        <v>30000</v>
      </c>
      <c r="V21" s="37"/>
      <c r="W21" s="36">
        <v>30000</v>
      </c>
      <c r="X21" s="36">
        <v>100000</v>
      </c>
      <c r="Y21" s="37"/>
      <c r="Z21" s="36">
        <v>100000</v>
      </c>
    </row>
    <row r="22" spans="1:26" x14ac:dyDescent="0.25">
      <c r="A22" s="12"/>
      <c r="B22" s="34" t="s">
        <v>103</v>
      </c>
      <c r="C22" s="29">
        <v>4400</v>
      </c>
      <c r="D22" s="10"/>
      <c r="E22" s="29">
        <v>4400</v>
      </c>
      <c r="F22" s="11"/>
      <c r="G22" s="11"/>
      <c r="H22" s="11"/>
      <c r="I22" s="26">
        <v>5000</v>
      </c>
      <c r="J22" s="11"/>
      <c r="K22" s="31">
        <v>5000</v>
      </c>
      <c r="L22" s="31"/>
      <c r="M22" s="11"/>
      <c r="N22" s="31"/>
      <c r="O22" s="26">
        <f t="shared" si="0"/>
        <v>0</v>
      </c>
      <c r="P22" s="11"/>
      <c r="Q22" s="26">
        <f t="shared" si="1"/>
        <v>105000</v>
      </c>
      <c r="R22" s="11"/>
      <c r="S22" s="11"/>
      <c r="T22" s="11"/>
      <c r="U22" s="27">
        <v>5000</v>
      </c>
      <c r="V22" s="9"/>
      <c r="W22" s="36">
        <v>5000</v>
      </c>
      <c r="X22" s="36">
        <v>100000</v>
      </c>
      <c r="Y22" s="9"/>
      <c r="Z22" s="36">
        <v>100000</v>
      </c>
    </row>
    <row r="23" spans="1:26" x14ac:dyDescent="0.25">
      <c r="A23" s="12"/>
      <c r="B23" s="19" t="s">
        <v>106</v>
      </c>
      <c r="C23" s="21">
        <v>70000</v>
      </c>
      <c r="D23" s="22"/>
      <c r="E23" s="21">
        <v>70000</v>
      </c>
      <c r="F23" s="25"/>
      <c r="G23" s="25"/>
      <c r="H23" s="25"/>
      <c r="I23" s="26">
        <v>5000</v>
      </c>
      <c r="J23" s="25"/>
      <c r="K23" s="26">
        <v>5000</v>
      </c>
      <c r="L23" s="31">
        <v>10000</v>
      </c>
      <c r="M23" s="11"/>
      <c r="N23" s="31">
        <v>10000</v>
      </c>
      <c r="O23" s="26">
        <f t="shared" si="0"/>
        <v>0</v>
      </c>
      <c r="P23" s="25"/>
      <c r="Q23" s="26">
        <f t="shared" si="1"/>
        <v>105000</v>
      </c>
      <c r="R23" s="25"/>
      <c r="S23" s="25"/>
      <c r="T23" s="25"/>
      <c r="U23" s="27">
        <v>5000</v>
      </c>
      <c r="V23" s="28"/>
      <c r="W23" s="27">
        <v>5000</v>
      </c>
      <c r="X23" s="27">
        <v>100000</v>
      </c>
      <c r="Y23" s="28"/>
      <c r="Z23" s="27">
        <v>100000</v>
      </c>
    </row>
    <row r="24" spans="1:26" x14ac:dyDescent="0.25">
      <c r="A24" s="12"/>
      <c r="B24" s="34" t="s">
        <v>108</v>
      </c>
      <c r="C24" s="29">
        <v>4400</v>
      </c>
      <c r="D24" s="35"/>
      <c r="E24" s="29">
        <v>4400</v>
      </c>
      <c r="F24" s="30"/>
      <c r="G24" s="30"/>
      <c r="H24" s="30"/>
      <c r="I24" s="31">
        <v>5000</v>
      </c>
      <c r="J24" s="30"/>
      <c r="K24" s="31">
        <v>5000</v>
      </c>
      <c r="L24" s="31"/>
      <c r="M24" s="30"/>
      <c r="N24" s="31"/>
      <c r="O24" s="26">
        <f t="shared" si="0"/>
        <v>0</v>
      </c>
      <c r="P24" s="30"/>
      <c r="Q24" s="26">
        <f t="shared" si="1"/>
        <v>55000</v>
      </c>
      <c r="R24" s="30"/>
      <c r="S24" s="11"/>
      <c r="T24" s="11"/>
      <c r="U24" s="36">
        <v>5000</v>
      </c>
      <c r="V24" s="37"/>
      <c r="W24" s="36">
        <v>5000</v>
      </c>
      <c r="X24" s="36">
        <v>50000</v>
      </c>
      <c r="Y24" s="37"/>
      <c r="Z24" s="36">
        <v>50000</v>
      </c>
    </row>
    <row r="25" spans="1:26" x14ac:dyDescent="0.25">
      <c r="A25" s="12"/>
      <c r="B25" s="34" t="s">
        <v>110</v>
      </c>
      <c r="C25" s="29">
        <v>25000</v>
      </c>
      <c r="D25" s="10"/>
      <c r="E25" s="29">
        <v>25000</v>
      </c>
      <c r="F25" s="11">
        <v>5000</v>
      </c>
      <c r="G25" s="11"/>
      <c r="H25" s="11">
        <v>5000</v>
      </c>
      <c r="I25" s="31">
        <v>5000</v>
      </c>
      <c r="J25" s="11"/>
      <c r="K25" s="31">
        <v>5000</v>
      </c>
      <c r="L25" s="31">
        <v>0</v>
      </c>
      <c r="M25" s="11"/>
      <c r="N25" s="31">
        <v>0</v>
      </c>
      <c r="O25" s="26">
        <f t="shared" si="0"/>
        <v>0</v>
      </c>
      <c r="P25" s="11"/>
      <c r="Q25" s="26">
        <f t="shared" si="1"/>
        <v>65000</v>
      </c>
      <c r="R25" s="11"/>
      <c r="S25" s="11"/>
      <c r="T25" s="11">
        <v>0</v>
      </c>
      <c r="U25" s="36">
        <v>15000</v>
      </c>
      <c r="V25" s="9"/>
      <c r="W25" s="36">
        <v>15000</v>
      </c>
      <c r="X25" s="36">
        <v>50000</v>
      </c>
      <c r="Y25" s="9"/>
      <c r="Z25" s="36">
        <v>50000</v>
      </c>
    </row>
    <row r="26" spans="1:26" x14ac:dyDescent="0.25">
      <c r="A26" s="12"/>
      <c r="B26" s="33" t="s">
        <v>109</v>
      </c>
      <c r="C26" s="29">
        <v>5000</v>
      </c>
      <c r="D26" s="35"/>
      <c r="E26" s="29">
        <v>5000</v>
      </c>
      <c r="F26" s="30"/>
      <c r="G26" s="30"/>
      <c r="H26" s="30"/>
      <c r="I26" s="31">
        <v>1000</v>
      </c>
      <c r="J26" s="30"/>
      <c r="K26" s="31">
        <v>1000</v>
      </c>
      <c r="L26" s="31">
        <v>3000</v>
      </c>
      <c r="M26" s="30"/>
      <c r="N26" s="31">
        <v>3000</v>
      </c>
      <c r="O26" s="26">
        <f t="shared" si="0"/>
        <v>0</v>
      </c>
      <c r="P26" s="30"/>
      <c r="Q26" s="26">
        <f t="shared" si="1"/>
        <v>60000</v>
      </c>
      <c r="R26" s="30"/>
      <c r="S26" s="30"/>
      <c r="T26" s="30"/>
      <c r="U26" s="36">
        <v>10000</v>
      </c>
      <c r="V26" s="37"/>
      <c r="W26" s="36">
        <v>10000</v>
      </c>
      <c r="X26" s="36">
        <v>50000</v>
      </c>
      <c r="Y26" s="37"/>
      <c r="Z26" s="36">
        <v>50000</v>
      </c>
    </row>
    <row r="27" spans="1:26" x14ac:dyDescent="0.25">
      <c r="A27" s="12"/>
      <c r="B27" s="67" t="s">
        <v>112</v>
      </c>
      <c r="C27" s="29">
        <v>35000</v>
      </c>
      <c r="D27" s="10"/>
      <c r="E27" s="29">
        <v>35000</v>
      </c>
      <c r="F27" s="11">
        <v>35000</v>
      </c>
      <c r="G27" s="11"/>
      <c r="H27" s="11">
        <v>35000</v>
      </c>
      <c r="I27" s="31">
        <v>5000</v>
      </c>
      <c r="J27" s="11"/>
      <c r="K27" s="31">
        <v>5000</v>
      </c>
      <c r="L27" s="31">
        <v>10000</v>
      </c>
      <c r="M27" s="11"/>
      <c r="N27" s="31">
        <v>10000</v>
      </c>
      <c r="O27" s="26">
        <f t="shared" si="0"/>
        <v>0</v>
      </c>
      <c r="P27" s="11"/>
      <c r="Q27" s="26">
        <f t="shared" si="1"/>
        <v>120000</v>
      </c>
      <c r="R27" s="32"/>
      <c r="S27" s="11"/>
      <c r="T27" s="11">
        <v>0</v>
      </c>
      <c r="U27" s="36">
        <v>20000</v>
      </c>
      <c r="V27" s="9"/>
      <c r="W27" s="36">
        <v>20000</v>
      </c>
      <c r="X27" s="36">
        <v>20000</v>
      </c>
      <c r="Y27" s="9"/>
      <c r="Z27" s="36">
        <v>100000</v>
      </c>
    </row>
    <row r="28" spans="1:26" x14ac:dyDescent="0.25">
      <c r="A28" s="12"/>
      <c r="B28" s="13" t="s">
        <v>72</v>
      </c>
      <c r="C28" s="21">
        <v>4400</v>
      </c>
      <c r="D28" s="22"/>
      <c r="E28" s="21">
        <v>8800</v>
      </c>
      <c r="F28" s="26"/>
      <c r="G28" s="11"/>
      <c r="H28" s="26"/>
      <c r="I28" s="26">
        <v>5000</v>
      </c>
      <c r="J28" s="11"/>
      <c r="K28" s="26">
        <v>5000</v>
      </c>
      <c r="L28" s="31"/>
      <c r="M28" s="11"/>
      <c r="N28" s="31"/>
      <c r="O28" s="26">
        <f t="shared" si="0"/>
        <v>0</v>
      </c>
      <c r="P28" s="11"/>
      <c r="Q28" s="26">
        <f t="shared" si="1"/>
        <v>110000</v>
      </c>
      <c r="R28" s="25"/>
      <c r="S28" s="11"/>
      <c r="T28" s="25"/>
      <c r="U28" s="27">
        <v>10000</v>
      </c>
      <c r="V28" s="9"/>
      <c r="W28" s="27">
        <v>10000</v>
      </c>
      <c r="X28" s="27">
        <v>100000</v>
      </c>
      <c r="Y28" s="9"/>
      <c r="Z28" s="27">
        <v>100000</v>
      </c>
    </row>
    <row r="29" spans="1:26" ht="18" hidden="1" customHeight="1" x14ac:dyDescent="0.25">
      <c r="A29" s="50" t="s">
        <v>4</v>
      </c>
      <c r="B29" s="50"/>
      <c r="C29" s="10"/>
      <c r="D29" s="10"/>
      <c r="E29" s="1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9"/>
      <c r="V29" s="9"/>
      <c r="W29" s="9"/>
      <c r="X29" s="9"/>
      <c r="Y29" s="9"/>
      <c r="Z29" s="9"/>
    </row>
    <row r="30" spans="1:26" hidden="1" x14ac:dyDescent="0.25">
      <c r="A30" s="12"/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9"/>
      <c r="V30" s="9"/>
      <c r="W30" s="9"/>
      <c r="X30" s="9"/>
      <c r="Y30" s="9"/>
      <c r="Z30" s="9"/>
    </row>
    <row r="31" spans="1:26" hidden="1" x14ac:dyDescent="0.25">
      <c r="A31" s="12"/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9"/>
      <c r="V31" s="9"/>
      <c r="W31" s="9"/>
      <c r="X31" s="9"/>
      <c r="Y31" s="9"/>
      <c r="Z31" s="9"/>
    </row>
    <row r="32" spans="1:26" hidden="1" x14ac:dyDescent="0.25">
      <c r="A32" s="50" t="s">
        <v>2</v>
      </c>
      <c r="B32" s="5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9"/>
      <c r="V32" s="9"/>
      <c r="W32" s="9"/>
      <c r="X32" s="9"/>
      <c r="Y32" s="9"/>
      <c r="Z32" s="9"/>
    </row>
    <row r="33" spans="1:26" hidden="1" x14ac:dyDescent="0.25">
      <c r="A33" s="12"/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9"/>
      <c r="V33" s="9"/>
      <c r="W33" s="9"/>
      <c r="X33" s="9"/>
      <c r="Y33" s="9"/>
      <c r="Z33" s="9"/>
    </row>
    <row r="34" spans="1:26" ht="15" customHeight="1" x14ac:dyDescent="0.25">
      <c r="A34" s="54" t="s">
        <v>34</v>
      </c>
      <c r="B34" s="55"/>
      <c r="C34" s="70">
        <f>SUM(C9:C28)</f>
        <v>249402</v>
      </c>
      <c r="D34" s="70">
        <f t="shared" ref="D34:Z34" si="2">SUM(D9:D28)</f>
        <v>0</v>
      </c>
      <c r="E34" s="70">
        <f t="shared" si="2"/>
        <v>295900</v>
      </c>
      <c r="F34" s="70">
        <f t="shared" si="2"/>
        <v>67000</v>
      </c>
      <c r="G34" s="70">
        <f t="shared" si="2"/>
        <v>0</v>
      </c>
      <c r="H34" s="70">
        <f t="shared" si="2"/>
        <v>74001</v>
      </c>
      <c r="I34" s="70">
        <f t="shared" si="2"/>
        <v>87060</v>
      </c>
      <c r="J34" s="70">
        <f t="shared" si="2"/>
        <v>0</v>
      </c>
      <c r="K34" s="70">
        <f t="shared" si="2"/>
        <v>87060</v>
      </c>
      <c r="L34" s="70">
        <f t="shared" si="2"/>
        <v>261950</v>
      </c>
      <c r="M34" s="70">
        <f t="shared" si="2"/>
        <v>0</v>
      </c>
      <c r="N34" s="70">
        <f t="shared" si="2"/>
        <v>261950</v>
      </c>
      <c r="O34" s="70">
        <f t="shared" si="2"/>
        <v>0</v>
      </c>
      <c r="P34" s="70">
        <f t="shared" si="2"/>
        <v>0</v>
      </c>
      <c r="Q34" s="70">
        <f t="shared" si="2"/>
        <v>2105000</v>
      </c>
      <c r="R34" s="70">
        <f t="shared" si="2"/>
        <v>0</v>
      </c>
      <c r="S34" s="70">
        <f t="shared" si="2"/>
        <v>0</v>
      </c>
      <c r="T34" s="70">
        <f t="shared" si="2"/>
        <v>0</v>
      </c>
      <c r="U34" s="70">
        <f t="shared" si="2"/>
        <v>225000</v>
      </c>
      <c r="V34" s="70">
        <f t="shared" si="2"/>
        <v>0</v>
      </c>
      <c r="W34" s="70">
        <f t="shared" si="2"/>
        <v>225000</v>
      </c>
      <c r="X34" s="70">
        <f t="shared" si="2"/>
        <v>1800000</v>
      </c>
      <c r="Y34" s="70">
        <f t="shared" si="2"/>
        <v>0</v>
      </c>
      <c r="Z34" s="70">
        <f t="shared" si="2"/>
        <v>1880000</v>
      </c>
    </row>
    <row r="35" spans="1:26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26" ht="19.5" customHeight="1" x14ac:dyDescent="0.25">
      <c r="A36" s="51" t="s">
        <v>60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</row>
    <row r="37" spans="1:26" ht="20.25" customHeight="1" x14ac:dyDescent="0.25">
      <c r="A37" s="51" t="s">
        <v>63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</row>
    <row r="38" spans="1:26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26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26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26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26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26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26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26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26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26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26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</sheetData>
  <mergeCells count="32">
    <mergeCell ref="A1:Z1"/>
    <mergeCell ref="O4:O6"/>
    <mergeCell ref="R4:Z4"/>
    <mergeCell ref="C4:C6"/>
    <mergeCell ref="D4:E5"/>
    <mergeCell ref="F4:F6"/>
    <mergeCell ref="G4:H5"/>
    <mergeCell ref="I4:I6"/>
    <mergeCell ref="U5:U6"/>
    <mergeCell ref="V5:W5"/>
    <mergeCell ref="X5:X6"/>
    <mergeCell ref="Y5:Z5"/>
    <mergeCell ref="C2:Z2"/>
    <mergeCell ref="J4:K5"/>
    <mergeCell ref="L4:L6"/>
    <mergeCell ref="M4:N5"/>
    <mergeCell ref="A37:U37"/>
    <mergeCell ref="A34:B34"/>
    <mergeCell ref="O3:Z3"/>
    <mergeCell ref="P4:Q5"/>
    <mergeCell ref="A36:U36"/>
    <mergeCell ref="A8:B8"/>
    <mergeCell ref="A29:B29"/>
    <mergeCell ref="A32:B32"/>
    <mergeCell ref="R5:R6"/>
    <mergeCell ref="S5:T5"/>
    <mergeCell ref="A2:A6"/>
    <mergeCell ref="B2:B6"/>
    <mergeCell ref="C3:E3"/>
    <mergeCell ref="F3:H3"/>
    <mergeCell ref="I3:K3"/>
    <mergeCell ref="L3:N3"/>
  </mergeCells>
  <pageMargins left="0.51181102362204722" right="0.31496062992125984" top="0.35433070866141736" bottom="0.35433070866141736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workbookViewId="0">
      <selection activeCell="D7" sqref="D7"/>
    </sheetView>
  </sheetViews>
  <sheetFormatPr defaultRowHeight="15" x14ac:dyDescent="0.25"/>
  <cols>
    <col min="1" max="1" width="25.5703125" customWidth="1"/>
    <col min="2" max="2" width="24.7109375" customWidth="1"/>
    <col min="3" max="3" width="15.140625" customWidth="1"/>
    <col min="4" max="4" width="24.7109375" customWidth="1"/>
    <col min="5" max="5" width="23.28515625" customWidth="1"/>
    <col min="6" max="6" width="14.140625" customWidth="1"/>
  </cols>
  <sheetData>
    <row r="1" spans="1:20" ht="66" customHeight="1" x14ac:dyDescent="0.25">
      <c r="A1" s="64" t="s">
        <v>118</v>
      </c>
      <c r="B1" s="64"/>
      <c r="C1" s="64"/>
      <c r="D1" s="64"/>
      <c r="E1" s="64"/>
      <c r="F1" s="64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x14ac:dyDescent="0.25">
      <c r="A2" s="17"/>
      <c r="B2" s="17"/>
      <c r="C2" s="17"/>
      <c r="D2" s="17"/>
      <c r="E2" s="17"/>
      <c r="F2" s="1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x14ac:dyDescent="0.25">
      <c r="A3" s="17"/>
      <c r="B3" s="17"/>
      <c r="C3" s="17"/>
      <c r="D3" s="17"/>
      <c r="E3" s="17"/>
      <c r="F3" s="1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67.5" customHeight="1" x14ac:dyDescent="0.25">
      <c r="A4" s="63" t="s">
        <v>54</v>
      </c>
      <c r="B4" s="63"/>
      <c r="C4" s="63"/>
      <c r="D4" s="63" t="s">
        <v>57</v>
      </c>
      <c r="E4" s="63"/>
      <c r="F4" s="63"/>
      <c r="G4" s="7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30" x14ac:dyDescent="0.25">
      <c r="A5" s="18" t="s">
        <v>53</v>
      </c>
      <c r="B5" s="18" t="s">
        <v>55</v>
      </c>
      <c r="C5" s="18" t="s">
        <v>56</v>
      </c>
      <c r="D5" s="18" t="s">
        <v>53</v>
      </c>
      <c r="E5" s="18" t="s">
        <v>55</v>
      </c>
      <c r="F5" s="18" t="s">
        <v>56</v>
      </c>
      <c r="G5" s="7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x14ac:dyDescent="0.25">
      <c r="A6" s="18"/>
      <c r="B6" s="18"/>
      <c r="C6" s="18"/>
      <c r="D6" s="18"/>
      <c r="E6" s="18"/>
      <c r="F6" s="18"/>
      <c r="G6" s="7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25">
      <c r="A7" s="7"/>
      <c r="B7" s="7"/>
      <c r="C7" s="7"/>
      <c r="D7" s="7"/>
      <c r="E7" s="7"/>
      <c r="F7" s="7"/>
      <c r="G7" s="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x14ac:dyDescent="0.25">
      <c r="A8" s="7"/>
      <c r="B8" s="7"/>
      <c r="C8" s="7"/>
      <c r="D8" s="7"/>
      <c r="E8" s="7"/>
      <c r="F8" s="7"/>
      <c r="G8" s="7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5">
      <c r="A9" s="7"/>
      <c r="B9" s="7"/>
      <c r="C9" s="7"/>
      <c r="D9" s="7"/>
      <c r="E9" s="7"/>
      <c r="F9" s="7"/>
      <c r="G9" s="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</sheetData>
  <mergeCells count="3">
    <mergeCell ref="A4:C4"/>
    <mergeCell ref="D4:F4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приложение 1</vt:lpstr>
      <vt:lpstr>приложение 2</vt:lpstr>
      <vt:lpstr>приложение 2.1</vt:lpstr>
      <vt:lpstr>приложение 2.2</vt:lpstr>
      <vt:lpstr>приложение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BuhaevaEI</dc:creator>
  <cp:lastModifiedBy>Татьяна Андреевна</cp:lastModifiedBy>
  <cp:lastPrinted>2020-02-18T06:18:45Z</cp:lastPrinted>
  <dcterms:created xsi:type="dcterms:W3CDTF">2020-02-05T09:09:49Z</dcterms:created>
  <dcterms:modified xsi:type="dcterms:W3CDTF">2020-02-18T06:19:36Z</dcterms:modified>
</cp:coreProperties>
</file>